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5"/>
  </bookViews>
  <sheets>
    <sheet name="计划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_xlnm.Print_Area" localSheetId="2">'2'!$A$1:$M$12</definedName>
  </definedNames>
  <calcPr fullCalcOnLoad="1"/>
</workbook>
</file>

<file path=xl/sharedStrings.xml><?xml version="1.0" encoding="utf-8"?>
<sst xmlns="http://schemas.openxmlformats.org/spreadsheetml/2006/main" count="316" uniqueCount="62">
  <si>
    <t>项目</t>
  </si>
  <si>
    <t>合同外资</t>
  </si>
  <si>
    <t>实际利用外资</t>
  </si>
  <si>
    <r>
      <t xml:space="preserve">                  </t>
    </r>
    <r>
      <rPr>
        <sz val="12"/>
        <rFont val="宋体"/>
        <family val="0"/>
      </rPr>
      <t>金额单位：万美元</t>
    </r>
  </si>
  <si>
    <t>栏目</t>
  </si>
  <si>
    <t>合计</t>
  </si>
  <si>
    <t>一、市直</t>
  </si>
  <si>
    <t>其中：市开发区</t>
  </si>
  <si>
    <t>二、湘桥区</t>
  </si>
  <si>
    <t>三、潮安县</t>
  </si>
  <si>
    <t>其中：庵埠开发区</t>
  </si>
  <si>
    <t>四、饶平县</t>
  </si>
  <si>
    <t>其中：三百门开发区</t>
  </si>
  <si>
    <t>五、枫溪区</t>
  </si>
  <si>
    <t>表一</t>
  </si>
  <si>
    <t>表四</t>
  </si>
  <si>
    <t>去年同期累计实绩</t>
  </si>
  <si>
    <t>合同利用外资</t>
  </si>
  <si>
    <t>实际利用外资</t>
  </si>
  <si>
    <r>
      <t>累计完成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实绩</t>
    </r>
  </si>
  <si>
    <r>
      <t>比去年同期</t>
    </r>
    <r>
      <rPr>
        <sz val="12"/>
        <rFont val="Times New Roman"/>
        <family val="1"/>
      </rPr>
      <t>+_%</t>
    </r>
  </si>
  <si>
    <r>
      <t>完成目标</t>
    </r>
    <r>
      <rPr>
        <sz val="12"/>
        <rFont val="Times New Roman"/>
        <family val="1"/>
      </rPr>
      <t>%</t>
    </r>
  </si>
  <si>
    <r>
      <t>累计完成</t>
    </r>
    <r>
      <rPr>
        <sz val="12"/>
        <rFont val="宋体"/>
        <family val="0"/>
      </rPr>
      <t>实绩</t>
    </r>
  </si>
  <si>
    <r>
      <t xml:space="preserve">                             </t>
    </r>
    <r>
      <rPr>
        <sz val="12"/>
        <rFont val="宋体"/>
        <family val="0"/>
      </rPr>
      <t>金额单位：万美元</t>
    </r>
  </si>
  <si>
    <t>潮州市利用外资工作目标完成情况表</t>
  </si>
  <si>
    <r>
      <t>潮州市</t>
    </r>
    <r>
      <rPr>
        <b/>
        <u val="single"/>
        <sz val="22"/>
        <rFont val="Times New Roman"/>
        <family val="1"/>
      </rPr>
      <t>2005</t>
    </r>
    <r>
      <rPr>
        <b/>
        <u val="single"/>
        <sz val="22"/>
        <rFont val="宋体"/>
        <family val="0"/>
      </rPr>
      <t>年利用外资工作目标</t>
    </r>
  </si>
  <si>
    <t>潮州市实际利用外资工作目标完成情况表</t>
  </si>
  <si>
    <t>合计</t>
  </si>
  <si>
    <t>潮州市利用外资工作目标完成情况表</t>
  </si>
  <si>
    <t>合同利用外资</t>
  </si>
  <si>
    <t xml:space="preserve"> </t>
  </si>
  <si>
    <t>一、饶平县</t>
  </si>
  <si>
    <t>二、潮安区</t>
  </si>
  <si>
    <t>三、湘桥区</t>
  </si>
  <si>
    <t>四、枫溪区</t>
  </si>
  <si>
    <t>五、市开发区</t>
  </si>
  <si>
    <r>
      <t>2016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工作目标</t>
    </r>
    <r>
      <rPr>
        <sz val="12"/>
        <rFont val="Times New Roman"/>
        <family val="1"/>
      </rPr>
      <t xml:space="preserve">                 </t>
    </r>
  </si>
  <si>
    <r>
      <t>2015</t>
    </r>
    <r>
      <rPr>
        <sz val="12"/>
        <rFont val="宋体"/>
        <family val="0"/>
      </rPr>
      <t>年累计完成实绩</t>
    </r>
  </si>
  <si>
    <r>
      <t>（</t>
    </r>
    <r>
      <rPr>
        <sz val="14"/>
        <rFont val="Times New Roman"/>
        <family val="1"/>
      </rP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1-6</t>
    </r>
    <r>
      <rPr>
        <sz val="14"/>
        <rFont val="宋体"/>
        <family val="0"/>
      </rPr>
      <t>月）</t>
    </r>
  </si>
  <si>
    <r>
      <t>2016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工作目标</t>
    </r>
    <r>
      <rPr>
        <sz val="12"/>
        <rFont val="Times New Roman"/>
        <family val="1"/>
      </rPr>
      <t xml:space="preserve">                 </t>
    </r>
  </si>
  <si>
    <r>
      <t>（</t>
    </r>
    <r>
      <rPr>
        <sz val="14"/>
        <rFont val="Times New Roman"/>
        <family val="1"/>
      </rP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1-7</t>
    </r>
    <r>
      <rPr>
        <sz val="14"/>
        <rFont val="宋体"/>
        <family val="0"/>
      </rPr>
      <t>月）</t>
    </r>
  </si>
  <si>
    <r>
      <t>（</t>
    </r>
    <r>
      <rPr>
        <sz val="14"/>
        <rFont val="Times New Roman"/>
        <family val="1"/>
      </rP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1-8</t>
    </r>
    <r>
      <rPr>
        <sz val="14"/>
        <rFont val="宋体"/>
        <family val="0"/>
      </rPr>
      <t>月）</t>
    </r>
  </si>
  <si>
    <t>累计完成实绩</t>
  </si>
  <si>
    <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       </t>
    </r>
    <r>
      <rPr>
        <sz val="14"/>
        <rFont val="宋体"/>
        <family val="0"/>
      </rPr>
      <t>工作目标</t>
    </r>
    <r>
      <rPr>
        <sz val="14"/>
        <rFont val="Times New Roman"/>
        <family val="1"/>
      </rPr>
      <t xml:space="preserve">                 </t>
    </r>
  </si>
  <si>
    <r>
      <t>完成目标</t>
    </r>
    <r>
      <rPr>
        <sz val="14"/>
        <rFont val="Times New Roman"/>
        <family val="1"/>
      </rPr>
      <t>%</t>
    </r>
  </si>
  <si>
    <t>去年同期累计实绩</t>
  </si>
  <si>
    <r>
      <t>比去年同期</t>
    </r>
    <r>
      <rPr>
        <sz val="14"/>
        <rFont val="Times New Roman"/>
        <family val="1"/>
      </rPr>
      <t>+_%</t>
    </r>
  </si>
  <si>
    <r>
      <t>2015</t>
    </r>
    <r>
      <rPr>
        <sz val="14"/>
        <rFont val="宋体"/>
        <family val="0"/>
      </rPr>
      <t>年累计完成实绩</t>
    </r>
  </si>
  <si>
    <r>
      <t>累计完成</t>
    </r>
    <r>
      <rPr>
        <sz val="14"/>
        <rFont val="Times New Roman"/>
        <family val="1"/>
      </rPr>
      <t xml:space="preserve">              </t>
    </r>
    <r>
      <rPr>
        <sz val="14"/>
        <rFont val="宋体"/>
        <family val="0"/>
      </rPr>
      <t>实绩</t>
    </r>
  </si>
  <si>
    <r>
      <t>（</t>
    </r>
    <r>
      <rPr>
        <sz val="14"/>
        <rFont val="Times New Roman"/>
        <family val="1"/>
      </rP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1-9</t>
    </r>
    <r>
      <rPr>
        <sz val="14"/>
        <rFont val="宋体"/>
        <family val="0"/>
      </rPr>
      <t>月）</t>
    </r>
  </si>
  <si>
    <r>
      <t>（</t>
    </r>
    <r>
      <rPr>
        <sz val="14"/>
        <rFont val="Times New Roman"/>
        <family val="1"/>
      </rP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1-10</t>
    </r>
    <r>
      <rPr>
        <sz val="14"/>
        <rFont val="宋体"/>
        <family val="0"/>
      </rPr>
      <t>月）</t>
    </r>
  </si>
  <si>
    <r>
      <t>（</t>
    </r>
    <r>
      <rPr>
        <sz val="14"/>
        <rFont val="Times New Roman"/>
        <family val="1"/>
      </rP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1-11</t>
    </r>
    <r>
      <rPr>
        <sz val="14"/>
        <rFont val="宋体"/>
        <family val="0"/>
      </rPr>
      <t>月）</t>
    </r>
  </si>
  <si>
    <r>
      <t>（</t>
    </r>
    <r>
      <rPr>
        <sz val="14"/>
        <rFont val="Times New Roman"/>
        <family val="1"/>
      </rP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1-12</t>
    </r>
    <r>
      <rPr>
        <sz val="14"/>
        <rFont val="宋体"/>
        <family val="0"/>
      </rPr>
      <t>月）</t>
    </r>
  </si>
  <si>
    <r>
      <t>2017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工作目标</t>
    </r>
    <r>
      <rPr>
        <sz val="12"/>
        <rFont val="Times New Roman"/>
        <family val="1"/>
      </rPr>
      <t xml:space="preserve">                 </t>
    </r>
  </si>
  <si>
    <t>五、凤泉湖高新区</t>
  </si>
  <si>
    <r>
      <t>2016</t>
    </r>
    <r>
      <rPr>
        <sz val="12"/>
        <rFont val="宋体"/>
        <family val="0"/>
      </rPr>
      <t>年累计完成实绩</t>
    </r>
  </si>
  <si>
    <r>
      <t>（</t>
    </r>
    <r>
      <rPr>
        <sz val="14"/>
        <rFont val="Times New Roman"/>
        <family val="1"/>
      </rPr>
      <t>2017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月）</t>
    </r>
  </si>
  <si>
    <r>
      <t>（</t>
    </r>
    <r>
      <rPr>
        <sz val="14"/>
        <rFont val="Times New Roman"/>
        <family val="1"/>
      </rPr>
      <t>2017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1-2</t>
    </r>
    <r>
      <rPr>
        <sz val="14"/>
        <rFont val="宋体"/>
        <family val="0"/>
      </rPr>
      <t>月）</t>
    </r>
  </si>
  <si>
    <r>
      <t>（</t>
    </r>
    <r>
      <rPr>
        <sz val="14"/>
        <rFont val="Times New Roman"/>
        <family val="1"/>
      </rPr>
      <t>2017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1-3</t>
    </r>
    <r>
      <rPr>
        <sz val="14"/>
        <rFont val="宋体"/>
        <family val="0"/>
      </rPr>
      <t>月）</t>
    </r>
  </si>
  <si>
    <r>
      <t>（</t>
    </r>
    <r>
      <rPr>
        <sz val="14"/>
        <rFont val="Times New Roman"/>
        <family val="1"/>
      </rPr>
      <t>2017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1-4</t>
    </r>
    <r>
      <rPr>
        <sz val="14"/>
        <rFont val="宋体"/>
        <family val="0"/>
      </rPr>
      <t>月）</t>
    </r>
  </si>
  <si>
    <r>
      <t>（</t>
    </r>
    <r>
      <rPr>
        <sz val="14"/>
        <rFont val="Times New Roman"/>
        <family val="1"/>
      </rPr>
      <t>2017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1-5</t>
    </r>
    <r>
      <rPr>
        <sz val="14"/>
        <rFont val="宋体"/>
        <family val="0"/>
      </rPr>
      <t>月）</t>
    </r>
  </si>
  <si>
    <t>五、广东潮州
经济开发区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</si>
</sst>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%"/>
    <numFmt numFmtId="185" formatCode="0.0_ 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宋体"/>
      <family val="0"/>
    </font>
    <font>
      <sz val="20"/>
      <name val="宋体"/>
      <family val="0"/>
    </font>
    <font>
      <b/>
      <u val="single"/>
      <sz val="22"/>
      <name val="宋体"/>
      <family val="0"/>
    </font>
    <font>
      <b/>
      <u val="single"/>
      <sz val="2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b/>
      <sz val="2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3"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4.25"/>
  <cols>
    <col min="1" max="1" width="43.50390625" style="0" customWidth="1"/>
    <col min="2" max="2" width="35.875" style="0" customWidth="1"/>
    <col min="3" max="3" width="34.00390625" style="0" customWidth="1"/>
  </cols>
  <sheetData>
    <row r="1" ht="24" customHeight="1">
      <c r="A1" s="8" t="s">
        <v>14</v>
      </c>
    </row>
    <row r="2" ht="24" customHeight="1">
      <c r="A2" s="8"/>
    </row>
    <row r="3" spans="1:3" s="3" customFormat="1" ht="36.75" customHeight="1">
      <c r="A3" s="20" t="s">
        <v>25</v>
      </c>
      <c r="B3" s="20"/>
      <c r="C3" s="20"/>
    </row>
    <row r="4" ht="4.5" customHeight="1"/>
    <row r="5" ht="24" customHeight="1">
      <c r="C5" s="5" t="s">
        <v>3</v>
      </c>
    </row>
    <row r="6" spans="1:3" s="2" customFormat="1" ht="64.5" customHeight="1">
      <c r="A6" s="1" t="s">
        <v>4</v>
      </c>
      <c r="B6" s="1" t="s">
        <v>1</v>
      </c>
      <c r="C6" s="1" t="s">
        <v>2</v>
      </c>
    </row>
    <row r="7" spans="1:3" ht="30" customHeight="1">
      <c r="A7" s="6" t="s">
        <v>5</v>
      </c>
      <c r="B7" s="6">
        <f>SUM(B8+B10+B11+B13+B15)</f>
        <v>0</v>
      </c>
      <c r="C7" s="6">
        <f>SUM(C8+C10+C11+C13+C15)</f>
        <v>0</v>
      </c>
    </row>
    <row r="8" spans="1:3" ht="30" customHeight="1">
      <c r="A8" s="7" t="s">
        <v>6</v>
      </c>
      <c r="B8" s="6"/>
      <c r="C8" s="6"/>
    </row>
    <row r="9" spans="1:3" ht="30" customHeight="1">
      <c r="A9" s="7" t="s">
        <v>7</v>
      </c>
      <c r="B9" s="6"/>
      <c r="C9" s="6"/>
    </row>
    <row r="10" spans="1:3" ht="30" customHeight="1">
      <c r="A10" s="7" t="s">
        <v>8</v>
      </c>
      <c r="B10" s="6"/>
      <c r="C10" s="6"/>
    </row>
    <row r="11" spans="1:3" ht="30" customHeight="1">
      <c r="A11" s="7" t="s">
        <v>9</v>
      </c>
      <c r="B11" s="6"/>
      <c r="C11" s="6"/>
    </row>
    <row r="12" spans="1:3" ht="30" customHeight="1">
      <c r="A12" s="7" t="s">
        <v>10</v>
      </c>
      <c r="B12" s="6"/>
      <c r="C12" s="6"/>
    </row>
    <row r="13" spans="1:3" ht="30" customHeight="1">
      <c r="A13" s="7" t="s">
        <v>11</v>
      </c>
      <c r="B13" s="6"/>
      <c r="C13" s="6"/>
    </row>
    <row r="14" spans="1:3" ht="30" customHeight="1">
      <c r="A14" s="7" t="s">
        <v>12</v>
      </c>
      <c r="B14" s="6"/>
      <c r="C14" s="6"/>
    </row>
    <row r="15" spans="1:3" ht="30" customHeight="1">
      <c r="A15" s="7" t="s">
        <v>13</v>
      </c>
      <c r="B15" s="6"/>
      <c r="C15" s="6"/>
    </row>
  </sheetData>
  <sheetProtection/>
  <mergeCells count="1">
    <mergeCell ref="A3:C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PageLayoutView="0" workbookViewId="0" topLeftCell="A1">
      <selection activeCell="B6" sqref="B6:M12"/>
    </sheetView>
  </sheetViews>
  <sheetFormatPr defaultColWidth="9.00390625" defaultRowHeight="14.25"/>
  <cols>
    <col min="1" max="1" width="14.25390625" style="0" customWidth="1"/>
    <col min="2" max="2" width="8.875" style="0" customWidth="1"/>
    <col min="3" max="3" width="11.125" style="0" customWidth="1"/>
    <col min="4" max="4" width="8.625" style="0" customWidth="1"/>
    <col min="5" max="5" width="9.625" style="0" customWidth="1"/>
    <col min="6" max="6" width="11.375" style="0" customWidth="1"/>
    <col min="7" max="7" width="11.50390625" style="0" customWidth="1"/>
    <col min="8" max="8" width="11.375" style="0" customWidth="1"/>
    <col min="9" max="9" width="10.25390625" style="0" customWidth="1"/>
    <col min="10" max="10" width="8.125" style="0" customWidth="1"/>
    <col min="12" max="12" width="10.625" style="0" customWidth="1"/>
  </cols>
  <sheetData>
    <row r="1" ht="15" customHeight="1">
      <c r="A1" s="8" t="s">
        <v>15</v>
      </c>
    </row>
    <row r="2" spans="1:13" ht="32.25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49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17</v>
      </c>
      <c r="C5" s="28"/>
      <c r="D5" s="28"/>
      <c r="E5" s="28"/>
      <c r="F5" s="28"/>
      <c r="G5" s="28"/>
      <c r="H5" s="28" t="s">
        <v>2</v>
      </c>
      <c r="I5" s="28"/>
      <c r="J5" s="28"/>
      <c r="K5" s="28"/>
      <c r="L5" s="28"/>
      <c r="M5" s="28"/>
    </row>
    <row r="6" spans="1:13" s="11" customFormat="1" ht="78.75" customHeight="1">
      <c r="A6" s="28"/>
      <c r="B6" s="13" t="s">
        <v>42</v>
      </c>
      <c r="C6" s="18" t="s">
        <v>43</v>
      </c>
      <c r="D6" s="13" t="s">
        <v>44</v>
      </c>
      <c r="E6" s="13" t="s">
        <v>45</v>
      </c>
      <c r="F6" s="13" t="s">
        <v>46</v>
      </c>
      <c r="G6" s="18" t="s">
        <v>47</v>
      </c>
      <c r="H6" s="13" t="s">
        <v>48</v>
      </c>
      <c r="I6" s="18" t="s">
        <v>43</v>
      </c>
      <c r="J6" s="13" t="s">
        <v>44</v>
      </c>
      <c r="K6" s="13" t="s">
        <v>45</v>
      </c>
      <c r="L6" s="13" t="s">
        <v>46</v>
      </c>
      <c r="M6" s="18" t="s">
        <v>47</v>
      </c>
    </row>
    <row r="7" spans="1:13" s="12" customFormat="1" ht="24.75" customHeight="1">
      <c r="A7" s="6" t="s">
        <v>27</v>
      </c>
      <c r="B7" s="6">
        <f>SUM(B8:B12)</f>
        <v>4732</v>
      </c>
      <c r="C7" s="6">
        <f>SUM(C8:C12)</f>
        <v>10500</v>
      </c>
      <c r="D7" s="14">
        <f aca="true" t="shared" si="0" ref="D7:D12">B7/C7</f>
        <v>0.45066666666666666</v>
      </c>
      <c r="E7" s="6">
        <f>SUM(E8:E12)</f>
        <v>7611</v>
      </c>
      <c r="F7" s="14">
        <f aca="true" t="shared" si="1" ref="F7:F12">(B7-E7)/E7</f>
        <v>-0.3782682958875312</v>
      </c>
      <c r="G7" s="6">
        <f>SUM(G8:G12)</f>
        <v>10091</v>
      </c>
      <c r="H7" s="6">
        <v>473</v>
      </c>
      <c r="I7" s="6">
        <f>SUM(I8:I12)</f>
        <v>2800</v>
      </c>
      <c r="J7" s="14">
        <f aca="true" t="shared" si="2" ref="J7:J12">H7/I7</f>
        <v>0.16892857142857143</v>
      </c>
      <c r="K7" s="6">
        <f>SUM(K8:K12)</f>
        <v>4018</v>
      </c>
      <c r="L7" s="14">
        <f aca="true" t="shared" si="3" ref="L7:L12">(H7-K7)/K7</f>
        <v>-0.8822797411647586</v>
      </c>
      <c r="M7" s="6">
        <f>SUM(M8:M12)</f>
        <v>2044</v>
      </c>
    </row>
    <row r="8" spans="1:13" s="12" customFormat="1" ht="24.75" customHeight="1">
      <c r="A8" s="15" t="s">
        <v>31</v>
      </c>
      <c r="B8" s="6">
        <v>0</v>
      </c>
      <c r="C8" s="17">
        <v>3000</v>
      </c>
      <c r="D8" s="14">
        <f t="shared" si="0"/>
        <v>0</v>
      </c>
      <c r="E8" s="6">
        <v>0</v>
      </c>
      <c r="F8" s="14" t="e">
        <f t="shared" si="1"/>
        <v>#DIV/0!</v>
      </c>
      <c r="G8" s="6">
        <v>0</v>
      </c>
      <c r="H8" s="6">
        <v>270</v>
      </c>
      <c r="I8" s="17">
        <v>800</v>
      </c>
      <c r="J8" s="14">
        <f t="shared" si="2"/>
        <v>0.3375</v>
      </c>
      <c r="K8" s="6">
        <v>1297</v>
      </c>
      <c r="L8" s="14">
        <f t="shared" si="3"/>
        <v>-0.7918272937548189</v>
      </c>
      <c r="M8" s="6">
        <v>779</v>
      </c>
    </row>
    <row r="9" spans="1:13" s="12" customFormat="1" ht="24.75" customHeight="1">
      <c r="A9" s="15" t="s">
        <v>32</v>
      </c>
      <c r="B9" s="6">
        <v>4787</v>
      </c>
      <c r="C9" s="17">
        <v>3000</v>
      </c>
      <c r="D9" s="14">
        <f t="shared" si="0"/>
        <v>1.5956666666666666</v>
      </c>
      <c r="E9" s="6">
        <v>3459</v>
      </c>
      <c r="F9" s="14">
        <f t="shared" si="1"/>
        <v>0.38392599017056955</v>
      </c>
      <c r="G9" s="6">
        <v>5939</v>
      </c>
      <c r="H9" s="6">
        <v>203</v>
      </c>
      <c r="I9" s="17">
        <v>800</v>
      </c>
      <c r="J9" s="14">
        <f t="shared" si="2"/>
        <v>0.25375</v>
      </c>
      <c r="K9" s="6">
        <v>792</v>
      </c>
      <c r="L9" s="14">
        <f t="shared" si="3"/>
        <v>-0.7436868686868687</v>
      </c>
      <c r="M9" s="6">
        <v>836</v>
      </c>
    </row>
    <row r="10" spans="1:13" s="12" customFormat="1" ht="24.75" customHeight="1">
      <c r="A10" s="15" t="s">
        <v>33</v>
      </c>
      <c r="B10" s="6">
        <v>-205</v>
      </c>
      <c r="C10" s="17">
        <v>2000</v>
      </c>
      <c r="D10" s="14">
        <f t="shared" si="0"/>
        <v>-0.1025</v>
      </c>
      <c r="E10" s="6">
        <v>4076</v>
      </c>
      <c r="F10" s="14">
        <f t="shared" si="1"/>
        <v>-1.0502944062806674</v>
      </c>
      <c r="G10" s="6">
        <v>4076</v>
      </c>
      <c r="H10" s="6">
        <v>0</v>
      </c>
      <c r="I10" s="17">
        <v>600</v>
      </c>
      <c r="J10" s="14">
        <f t="shared" si="2"/>
        <v>0</v>
      </c>
      <c r="K10" s="6">
        <v>1816</v>
      </c>
      <c r="L10" s="14">
        <f t="shared" si="3"/>
        <v>-1</v>
      </c>
      <c r="M10" s="6">
        <v>316</v>
      </c>
    </row>
    <row r="11" spans="1:13" s="12" customFormat="1" ht="24.75" customHeight="1">
      <c r="A11" s="15" t="s">
        <v>34</v>
      </c>
      <c r="B11" s="6">
        <v>1</v>
      </c>
      <c r="C11" s="17">
        <v>1000</v>
      </c>
      <c r="D11" s="14">
        <f t="shared" si="0"/>
        <v>0.001</v>
      </c>
      <c r="E11" s="6">
        <v>10</v>
      </c>
      <c r="F11" s="14">
        <f t="shared" si="1"/>
        <v>-0.9</v>
      </c>
      <c r="G11" s="6">
        <v>10</v>
      </c>
      <c r="H11" s="6">
        <v>0</v>
      </c>
      <c r="I11" s="17">
        <v>300</v>
      </c>
      <c r="J11" s="14">
        <f t="shared" si="2"/>
        <v>0</v>
      </c>
      <c r="K11" s="6">
        <v>10</v>
      </c>
      <c r="L11" s="14">
        <f t="shared" si="3"/>
        <v>-1</v>
      </c>
      <c r="M11" s="6">
        <v>10</v>
      </c>
    </row>
    <row r="12" spans="1:13" s="12" customFormat="1" ht="24.75" customHeight="1">
      <c r="A12" s="15" t="s">
        <v>35</v>
      </c>
      <c r="B12" s="6">
        <v>149</v>
      </c>
      <c r="C12" s="17">
        <v>1500</v>
      </c>
      <c r="D12" s="14">
        <f t="shared" si="0"/>
        <v>0.09933333333333333</v>
      </c>
      <c r="E12" s="6">
        <v>66</v>
      </c>
      <c r="F12" s="14">
        <f t="shared" si="1"/>
        <v>1.2575757575757576</v>
      </c>
      <c r="G12" s="6">
        <v>66</v>
      </c>
      <c r="H12" s="6">
        <v>0</v>
      </c>
      <c r="I12" s="17">
        <v>300</v>
      </c>
      <c r="J12" s="14">
        <f t="shared" si="2"/>
        <v>0</v>
      </c>
      <c r="K12" s="6">
        <v>103</v>
      </c>
      <c r="L12" s="14">
        <f t="shared" si="3"/>
        <v>-1</v>
      </c>
      <c r="M12" s="6">
        <v>103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8" s="12" customFormat="1" ht="24.75" customHeight="1">
      <c r="A14"/>
      <c r="B14"/>
      <c r="C14"/>
      <c r="D14"/>
      <c r="E14"/>
      <c r="F14"/>
      <c r="G14"/>
      <c r="H14"/>
    </row>
    <row r="15" spans="1:8" s="12" customFormat="1" ht="24.75" customHeight="1">
      <c r="A15"/>
      <c r="B15"/>
      <c r="C15"/>
      <c r="D15"/>
      <c r="E15"/>
      <c r="F15"/>
      <c r="G15"/>
      <c r="H15"/>
    </row>
    <row r="16" ht="15.75" customHeight="1"/>
  </sheetData>
  <sheetProtection/>
  <mergeCells count="7">
    <mergeCell ref="A5:A6"/>
    <mergeCell ref="B5:G5"/>
    <mergeCell ref="C4:G4"/>
    <mergeCell ref="A2:M2"/>
    <mergeCell ref="A3:M3"/>
    <mergeCell ref="I4:M4"/>
    <mergeCell ref="H5:M5"/>
  </mergeCells>
  <printOptions/>
  <pageMargins left="0.17" right="0.27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PageLayoutView="0" workbookViewId="0" topLeftCell="A1">
      <selection activeCell="M7" sqref="M7:M12"/>
    </sheetView>
  </sheetViews>
  <sheetFormatPr defaultColWidth="9.00390625" defaultRowHeight="14.25"/>
  <cols>
    <col min="1" max="1" width="14.25390625" style="0" customWidth="1"/>
    <col min="2" max="2" width="10.125" style="0" customWidth="1"/>
    <col min="3" max="4" width="10.875" style="0" customWidth="1"/>
    <col min="5" max="5" width="10.25390625" style="0" customWidth="1"/>
    <col min="6" max="6" width="13.125" style="0" customWidth="1"/>
    <col min="7" max="7" width="10.00390625" style="0" customWidth="1"/>
    <col min="8" max="8" width="9.125" style="0" customWidth="1"/>
  </cols>
  <sheetData>
    <row r="1" ht="15" customHeight="1">
      <c r="A1" s="8" t="s">
        <v>15</v>
      </c>
    </row>
    <row r="2" spans="1:13" ht="32.25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50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17</v>
      </c>
      <c r="C5" s="28"/>
      <c r="D5" s="28"/>
      <c r="E5" s="28"/>
      <c r="F5" s="28"/>
      <c r="G5" s="28"/>
      <c r="H5" s="28" t="s">
        <v>2</v>
      </c>
      <c r="I5" s="28"/>
      <c r="J5" s="28"/>
      <c r="K5" s="28"/>
      <c r="L5" s="28"/>
      <c r="M5" s="28"/>
    </row>
    <row r="6" spans="1:13" s="11" customFormat="1" ht="78.75" customHeight="1">
      <c r="A6" s="28"/>
      <c r="B6" s="13" t="s">
        <v>42</v>
      </c>
      <c r="C6" s="18" t="s">
        <v>43</v>
      </c>
      <c r="D6" s="13" t="s">
        <v>44</v>
      </c>
      <c r="E6" s="13" t="s">
        <v>45</v>
      </c>
      <c r="F6" s="13" t="s">
        <v>46</v>
      </c>
      <c r="G6" s="18" t="s">
        <v>47</v>
      </c>
      <c r="H6" s="13" t="s">
        <v>48</v>
      </c>
      <c r="I6" s="18" t="s">
        <v>43</v>
      </c>
      <c r="J6" s="13" t="s">
        <v>44</v>
      </c>
      <c r="K6" s="13" t="s">
        <v>45</v>
      </c>
      <c r="L6" s="13" t="s">
        <v>46</v>
      </c>
      <c r="M6" s="18" t="s">
        <v>47</v>
      </c>
    </row>
    <row r="7" spans="1:13" s="12" customFormat="1" ht="24.75" customHeight="1">
      <c r="A7" s="6" t="s">
        <v>27</v>
      </c>
      <c r="B7" s="6">
        <f>SUM(B8:B12)</f>
        <v>4732</v>
      </c>
      <c r="C7" s="6">
        <f>SUM(C8:C12)</f>
        <v>10500</v>
      </c>
      <c r="D7" s="14">
        <f aca="true" t="shared" si="0" ref="D7:D12">B7/C7</f>
        <v>0.45066666666666666</v>
      </c>
      <c r="E7" s="6">
        <f>SUM(E8:E12)</f>
        <v>7611</v>
      </c>
      <c r="F7" s="14">
        <f aca="true" t="shared" si="1" ref="F7:F12">(B7-E7)/E7</f>
        <v>-0.3782682958875312</v>
      </c>
      <c r="G7" s="6">
        <f>SUM(G8:G12)</f>
        <v>10091</v>
      </c>
      <c r="H7" s="6">
        <v>473</v>
      </c>
      <c r="I7" s="6">
        <f>SUM(I8:I12)</f>
        <v>2800</v>
      </c>
      <c r="J7" s="14">
        <f aca="true" t="shared" si="2" ref="J7:J12">H7/I7</f>
        <v>0.16892857142857143</v>
      </c>
      <c r="K7" s="6">
        <f>SUM(K8:K12)</f>
        <v>4033</v>
      </c>
      <c r="L7" s="14">
        <f aca="true" t="shared" si="3" ref="L7:L12">(H7-K7)/K7</f>
        <v>-0.8827175799652864</v>
      </c>
      <c r="M7" s="6">
        <f>SUM(M8:M12)</f>
        <v>2044</v>
      </c>
    </row>
    <row r="8" spans="1:13" s="12" customFormat="1" ht="24.75" customHeight="1">
      <c r="A8" s="15" t="s">
        <v>31</v>
      </c>
      <c r="B8" s="6">
        <v>0</v>
      </c>
      <c r="C8" s="17">
        <v>3000</v>
      </c>
      <c r="D8" s="14">
        <f t="shared" si="0"/>
        <v>0</v>
      </c>
      <c r="E8" s="6">
        <v>0</v>
      </c>
      <c r="F8" s="14" t="e">
        <f t="shared" si="1"/>
        <v>#DIV/0!</v>
      </c>
      <c r="G8" s="6">
        <v>0</v>
      </c>
      <c r="H8" s="6">
        <v>270</v>
      </c>
      <c r="I8" s="17">
        <v>800</v>
      </c>
      <c r="J8" s="14">
        <f t="shared" si="2"/>
        <v>0.3375</v>
      </c>
      <c r="K8" s="6">
        <v>1297</v>
      </c>
      <c r="L8" s="14">
        <f t="shared" si="3"/>
        <v>-0.7918272937548189</v>
      </c>
      <c r="M8" s="6">
        <v>779</v>
      </c>
    </row>
    <row r="9" spans="1:13" s="12" customFormat="1" ht="24.75" customHeight="1">
      <c r="A9" s="15" t="s">
        <v>32</v>
      </c>
      <c r="B9" s="6">
        <v>4787</v>
      </c>
      <c r="C9" s="17">
        <v>3000</v>
      </c>
      <c r="D9" s="14">
        <f t="shared" si="0"/>
        <v>1.5956666666666666</v>
      </c>
      <c r="E9" s="6">
        <v>3459</v>
      </c>
      <c r="F9" s="14">
        <f t="shared" si="1"/>
        <v>0.38392599017056955</v>
      </c>
      <c r="G9" s="6">
        <v>5939</v>
      </c>
      <c r="H9" s="6">
        <v>203</v>
      </c>
      <c r="I9" s="17">
        <v>800</v>
      </c>
      <c r="J9" s="14">
        <f t="shared" si="2"/>
        <v>0.25375</v>
      </c>
      <c r="K9" s="6">
        <v>807</v>
      </c>
      <c r="L9" s="14">
        <f t="shared" si="3"/>
        <v>-0.748451053283767</v>
      </c>
      <c r="M9" s="6">
        <v>836</v>
      </c>
    </row>
    <row r="10" spans="1:13" s="12" customFormat="1" ht="24.75" customHeight="1">
      <c r="A10" s="15" t="s">
        <v>33</v>
      </c>
      <c r="B10" s="6">
        <v>-205</v>
      </c>
      <c r="C10" s="17">
        <v>2000</v>
      </c>
      <c r="D10" s="14">
        <f t="shared" si="0"/>
        <v>-0.1025</v>
      </c>
      <c r="E10" s="6">
        <v>4076</v>
      </c>
      <c r="F10" s="14">
        <f t="shared" si="1"/>
        <v>-1.0502944062806674</v>
      </c>
      <c r="G10" s="6">
        <v>4076</v>
      </c>
      <c r="H10" s="6">
        <v>0</v>
      </c>
      <c r="I10" s="17">
        <v>600</v>
      </c>
      <c r="J10" s="14">
        <f t="shared" si="2"/>
        <v>0</v>
      </c>
      <c r="K10" s="6">
        <v>1816</v>
      </c>
      <c r="L10" s="14">
        <f t="shared" si="3"/>
        <v>-1</v>
      </c>
      <c r="M10" s="6">
        <v>316</v>
      </c>
    </row>
    <row r="11" spans="1:13" s="12" customFormat="1" ht="24.75" customHeight="1">
      <c r="A11" s="15" t="s">
        <v>34</v>
      </c>
      <c r="B11" s="6">
        <v>1</v>
      </c>
      <c r="C11" s="17">
        <v>1000</v>
      </c>
      <c r="D11" s="14">
        <f t="shared" si="0"/>
        <v>0.001</v>
      </c>
      <c r="E11" s="6">
        <v>10</v>
      </c>
      <c r="F11" s="14">
        <f t="shared" si="1"/>
        <v>-0.9</v>
      </c>
      <c r="G11" s="6">
        <v>10</v>
      </c>
      <c r="H11" s="6">
        <v>0</v>
      </c>
      <c r="I11" s="17">
        <v>300</v>
      </c>
      <c r="J11" s="14">
        <f t="shared" si="2"/>
        <v>0</v>
      </c>
      <c r="K11" s="6">
        <v>10</v>
      </c>
      <c r="L11" s="14">
        <f t="shared" si="3"/>
        <v>-1</v>
      </c>
      <c r="M11" s="6">
        <v>10</v>
      </c>
    </row>
    <row r="12" spans="1:13" s="12" customFormat="1" ht="24.75" customHeight="1">
      <c r="A12" s="15" t="s">
        <v>35</v>
      </c>
      <c r="B12" s="6">
        <v>149</v>
      </c>
      <c r="C12" s="17">
        <v>1500</v>
      </c>
      <c r="D12" s="14">
        <f t="shared" si="0"/>
        <v>0.09933333333333333</v>
      </c>
      <c r="E12" s="6">
        <v>66</v>
      </c>
      <c r="F12" s="14">
        <f t="shared" si="1"/>
        <v>1.2575757575757576</v>
      </c>
      <c r="G12" s="6">
        <v>66</v>
      </c>
      <c r="H12" s="6">
        <v>0</v>
      </c>
      <c r="I12" s="17">
        <v>300</v>
      </c>
      <c r="J12" s="14">
        <f t="shared" si="2"/>
        <v>0</v>
      </c>
      <c r="K12" s="6">
        <v>103</v>
      </c>
      <c r="L12" s="14">
        <f t="shared" si="3"/>
        <v>-1</v>
      </c>
      <c r="M12" s="6">
        <v>103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7" s="12" customFormat="1" ht="24.75" customHeight="1">
      <c r="A14"/>
      <c r="B14"/>
      <c r="C14"/>
      <c r="D14"/>
      <c r="E14"/>
      <c r="F14"/>
      <c r="G14"/>
    </row>
    <row r="15" spans="1:7" s="12" customFormat="1" ht="24.75" customHeight="1">
      <c r="A15"/>
      <c r="B15"/>
      <c r="C15"/>
      <c r="D15"/>
      <c r="E15"/>
      <c r="F15"/>
      <c r="G15"/>
    </row>
    <row r="16" ht="15.75" customHeight="1"/>
  </sheetData>
  <sheetProtection/>
  <mergeCells count="7">
    <mergeCell ref="A5:A6"/>
    <mergeCell ref="B5:G5"/>
    <mergeCell ref="C4:G4"/>
    <mergeCell ref="A2:M2"/>
    <mergeCell ref="A3:M3"/>
    <mergeCell ref="I4:M4"/>
    <mergeCell ref="H5:M5"/>
  </mergeCells>
  <printOptions/>
  <pageMargins left="0.17" right="0.22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PageLayoutView="0" workbookViewId="0" topLeftCell="A1">
      <selection activeCell="H7" sqref="H7:J12"/>
    </sheetView>
  </sheetViews>
  <sheetFormatPr defaultColWidth="9.00390625" defaultRowHeight="14.25"/>
  <cols>
    <col min="1" max="1" width="14.50390625" style="0" customWidth="1"/>
    <col min="2" max="2" width="8.75390625" style="0" customWidth="1"/>
    <col min="3" max="3" width="9.50390625" style="0" customWidth="1"/>
    <col min="4" max="4" width="10.125" style="0" customWidth="1"/>
    <col min="5" max="5" width="10.75390625" style="0" customWidth="1"/>
    <col min="6" max="6" width="11.50390625" style="0" customWidth="1"/>
    <col min="7" max="7" width="11.00390625" style="0" customWidth="1"/>
    <col min="8" max="8" width="9.75390625" style="0" customWidth="1"/>
    <col min="10" max="10" width="8.625" style="0" customWidth="1"/>
    <col min="11" max="11" width="10.75390625" style="0" customWidth="1"/>
    <col min="13" max="13" width="11.25390625" style="0" customWidth="1"/>
  </cols>
  <sheetData>
    <row r="1" ht="21" customHeight="1">
      <c r="A1" s="8" t="s">
        <v>15</v>
      </c>
    </row>
    <row r="2" spans="1:13" ht="31.5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4" customFormat="1" ht="19.5" customHeight="1">
      <c r="A3" s="22" t="s">
        <v>51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29</v>
      </c>
      <c r="C5" s="28"/>
      <c r="D5" s="28"/>
      <c r="E5" s="28"/>
      <c r="F5" s="28"/>
      <c r="G5" s="28"/>
      <c r="H5" s="28" t="s">
        <v>18</v>
      </c>
      <c r="I5" s="28"/>
      <c r="J5" s="28"/>
      <c r="K5" s="28"/>
      <c r="L5" s="28"/>
      <c r="M5" s="28"/>
    </row>
    <row r="6" spans="1:13" s="11" customFormat="1" ht="78.75" customHeight="1">
      <c r="A6" s="28"/>
      <c r="B6" s="13" t="s">
        <v>42</v>
      </c>
      <c r="C6" s="18" t="s">
        <v>43</v>
      </c>
      <c r="D6" s="13" t="s">
        <v>44</v>
      </c>
      <c r="E6" s="13" t="s">
        <v>45</v>
      </c>
      <c r="F6" s="13" t="s">
        <v>46</v>
      </c>
      <c r="G6" s="18" t="s">
        <v>47</v>
      </c>
      <c r="H6" s="13" t="s">
        <v>48</v>
      </c>
      <c r="I6" s="18" t="s">
        <v>43</v>
      </c>
      <c r="J6" s="13" t="s">
        <v>44</v>
      </c>
      <c r="K6" s="13" t="s">
        <v>45</v>
      </c>
      <c r="L6" s="13" t="s">
        <v>46</v>
      </c>
      <c r="M6" s="18" t="s">
        <v>47</v>
      </c>
    </row>
    <row r="7" spans="1:13" s="12" customFormat="1" ht="30" customHeight="1">
      <c r="A7" s="6" t="s">
        <v>5</v>
      </c>
      <c r="B7" s="6">
        <f>SUM(B8:B12)</f>
        <v>4732</v>
      </c>
      <c r="C7" s="6">
        <f>SUM(C8:C12)</f>
        <v>10500</v>
      </c>
      <c r="D7" s="14">
        <f aca="true" t="shared" si="0" ref="D7:D12">B7/C7</f>
        <v>0.45066666666666666</v>
      </c>
      <c r="E7" s="6">
        <f>SUM(E8:E12)</f>
        <v>10091</v>
      </c>
      <c r="F7" s="14">
        <f aca="true" t="shared" si="1" ref="F7:F12">(B7-E7)/E7</f>
        <v>-0.531067287682093</v>
      </c>
      <c r="G7" s="6">
        <f>SUM(G8:G12)</f>
        <v>10091</v>
      </c>
      <c r="H7" s="6">
        <f>SUM(H8:H12)</f>
        <v>3430</v>
      </c>
      <c r="I7" s="6">
        <f>SUM(I8:I12)</f>
        <v>2800</v>
      </c>
      <c r="J7" s="14">
        <f aca="true" t="shared" si="2" ref="J7:J12">H7/I7</f>
        <v>1.225</v>
      </c>
      <c r="K7" s="6">
        <f>SUM(K8:K12)</f>
        <v>2015</v>
      </c>
      <c r="L7" s="14">
        <f aca="true" t="shared" si="3" ref="L7:L12">(H7-K7)/K7</f>
        <v>0.7022332506203474</v>
      </c>
      <c r="M7" s="6">
        <f>SUM(M8:M12)</f>
        <v>2044</v>
      </c>
    </row>
    <row r="8" spans="1:13" s="12" customFormat="1" ht="30" customHeight="1">
      <c r="A8" s="15" t="s">
        <v>31</v>
      </c>
      <c r="B8" s="6">
        <v>0</v>
      </c>
      <c r="C8" s="17">
        <v>3000</v>
      </c>
      <c r="D8" s="14">
        <f t="shared" si="0"/>
        <v>0</v>
      </c>
      <c r="E8" s="6">
        <v>0</v>
      </c>
      <c r="F8" s="14" t="e">
        <f t="shared" si="1"/>
        <v>#DIV/0!</v>
      </c>
      <c r="G8" s="6">
        <v>0</v>
      </c>
      <c r="H8" s="6">
        <v>270</v>
      </c>
      <c r="I8" s="17">
        <v>800</v>
      </c>
      <c r="J8" s="14">
        <f t="shared" si="2"/>
        <v>0.3375</v>
      </c>
      <c r="K8" s="6">
        <v>779</v>
      </c>
      <c r="L8" s="14">
        <f t="shared" si="3"/>
        <v>-0.6534017971758665</v>
      </c>
      <c r="M8" s="6">
        <v>779</v>
      </c>
    </row>
    <row r="9" spans="1:13" s="12" customFormat="1" ht="30" customHeight="1">
      <c r="A9" s="15" t="s">
        <v>32</v>
      </c>
      <c r="B9" s="6">
        <v>4787</v>
      </c>
      <c r="C9" s="17">
        <v>3000</v>
      </c>
      <c r="D9" s="14">
        <f t="shared" si="0"/>
        <v>1.5956666666666666</v>
      </c>
      <c r="E9" s="6">
        <v>5939</v>
      </c>
      <c r="F9" s="14">
        <f t="shared" si="1"/>
        <v>-0.19397204916652636</v>
      </c>
      <c r="G9" s="6">
        <v>5939</v>
      </c>
      <c r="H9" s="6">
        <v>3160</v>
      </c>
      <c r="I9" s="17">
        <v>800</v>
      </c>
      <c r="J9" s="14">
        <f t="shared" si="2"/>
        <v>3.95</v>
      </c>
      <c r="K9" s="6">
        <v>807</v>
      </c>
      <c r="L9" s="14">
        <f t="shared" si="3"/>
        <v>2.9157372986369268</v>
      </c>
      <c r="M9" s="6">
        <v>836</v>
      </c>
    </row>
    <row r="10" spans="1:13" s="12" customFormat="1" ht="30" customHeight="1">
      <c r="A10" s="15" t="s">
        <v>33</v>
      </c>
      <c r="B10" s="6">
        <v>-205</v>
      </c>
      <c r="C10" s="17">
        <v>2000</v>
      </c>
      <c r="D10" s="14">
        <f t="shared" si="0"/>
        <v>-0.1025</v>
      </c>
      <c r="E10" s="6">
        <v>4076</v>
      </c>
      <c r="F10" s="14">
        <f t="shared" si="1"/>
        <v>-1.0502944062806674</v>
      </c>
      <c r="G10" s="6">
        <v>4076</v>
      </c>
      <c r="H10" s="6">
        <v>0</v>
      </c>
      <c r="I10" s="17">
        <v>600</v>
      </c>
      <c r="J10" s="14">
        <f t="shared" si="2"/>
        <v>0</v>
      </c>
      <c r="K10" s="6">
        <v>316</v>
      </c>
      <c r="L10" s="14">
        <f t="shared" si="3"/>
        <v>-1</v>
      </c>
      <c r="M10" s="6">
        <v>316</v>
      </c>
    </row>
    <row r="11" spans="1:13" s="12" customFormat="1" ht="30" customHeight="1">
      <c r="A11" s="15" t="s">
        <v>34</v>
      </c>
      <c r="B11" s="6">
        <v>1</v>
      </c>
      <c r="C11" s="17">
        <v>1000</v>
      </c>
      <c r="D11" s="14">
        <f t="shared" si="0"/>
        <v>0.001</v>
      </c>
      <c r="E11" s="6">
        <v>10</v>
      </c>
      <c r="F11" s="14">
        <f t="shared" si="1"/>
        <v>-0.9</v>
      </c>
      <c r="G11" s="6">
        <v>10</v>
      </c>
      <c r="H11" s="6">
        <v>0</v>
      </c>
      <c r="I11" s="17">
        <v>300</v>
      </c>
      <c r="J11" s="14">
        <f t="shared" si="2"/>
        <v>0</v>
      </c>
      <c r="K11" s="6">
        <v>10</v>
      </c>
      <c r="L11" s="14">
        <f t="shared" si="3"/>
        <v>-1</v>
      </c>
      <c r="M11" s="6">
        <v>10</v>
      </c>
    </row>
    <row r="12" spans="1:13" s="12" customFormat="1" ht="30" customHeight="1">
      <c r="A12" s="15" t="s">
        <v>35</v>
      </c>
      <c r="B12" s="6">
        <v>149</v>
      </c>
      <c r="C12" s="17">
        <v>1500</v>
      </c>
      <c r="D12" s="14">
        <f t="shared" si="0"/>
        <v>0.09933333333333333</v>
      </c>
      <c r="E12" s="6">
        <v>66</v>
      </c>
      <c r="F12" s="14">
        <f t="shared" si="1"/>
        <v>1.2575757575757576</v>
      </c>
      <c r="G12" s="6">
        <v>66</v>
      </c>
      <c r="H12" s="6">
        <v>0</v>
      </c>
      <c r="I12" s="17">
        <v>300</v>
      </c>
      <c r="J12" s="14">
        <f t="shared" si="2"/>
        <v>0</v>
      </c>
      <c r="K12" s="6">
        <v>103</v>
      </c>
      <c r="L12" s="14">
        <f t="shared" si="3"/>
        <v>-1</v>
      </c>
      <c r="M12" s="6">
        <v>103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9" s="12" customFormat="1" ht="24.75" customHeight="1">
      <c r="A14"/>
      <c r="B14"/>
      <c r="C14"/>
      <c r="D14"/>
      <c r="E14"/>
      <c r="F14"/>
      <c r="G14"/>
      <c r="H14"/>
      <c r="I14"/>
    </row>
    <row r="15" spans="1:9" s="12" customFormat="1" ht="24.75" customHeight="1">
      <c r="A15"/>
      <c r="B15"/>
      <c r="C15"/>
      <c r="D15"/>
      <c r="E15"/>
      <c r="F15"/>
      <c r="G15"/>
      <c r="H15"/>
      <c r="I15"/>
    </row>
    <row r="16" ht="15.75" customHeight="1"/>
  </sheetData>
  <sheetProtection/>
  <mergeCells count="7">
    <mergeCell ref="H5:M5"/>
    <mergeCell ref="A2:M2"/>
    <mergeCell ref="A3:M3"/>
    <mergeCell ref="I4:M4"/>
    <mergeCell ref="A5:A6"/>
    <mergeCell ref="B5:G5"/>
    <mergeCell ref="C4:G4"/>
  </mergeCells>
  <printOptions/>
  <pageMargins left="0.22" right="0.17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PageLayoutView="0" workbookViewId="0" topLeftCell="A1">
      <selection activeCell="H7" sqref="H7:H12"/>
    </sheetView>
  </sheetViews>
  <sheetFormatPr defaultColWidth="9.00390625" defaultRowHeight="14.25"/>
  <cols>
    <col min="1" max="1" width="14.75390625" style="0" customWidth="1"/>
    <col min="2" max="2" width="10.375" style="0" customWidth="1"/>
    <col min="3" max="3" width="9.375" style="0" customWidth="1"/>
    <col min="4" max="4" width="10.375" style="0" customWidth="1"/>
    <col min="5" max="5" width="10.625" style="0" customWidth="1"/>
    <col min="6" max="6" width="11.50390625" style="0" customWidth="1"/>
    <col min="7" max="7" width="9.25390625" style="0" customWidth="1"/>
    <col min="8" max="8" width="11.00390625" style="0" customWidth="1"/>
    <col min="10" max="10" width="9.375" style="0" customWidth="1"/>
  </cols>
  <sheetData>
    <row r="1" ht="21" customHeight="1">
      <c r="A1" s="8" t="s">
        <v>15</v>
      </c>
    </row>
    <row r="2" spans="1:13" ht="31.5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4" customFormat="1" ht="19.5" customHeight="1">
      <c r="A3" s="22" t="s">
        <v>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29</v>
      </c>
      <c r="C5" s="28"/>
      <c r="D5" s="28"/>
      <c r="E5" s="28"/>
      <c r="F5" s="28"/>
      <c r="G5" s="28"/>
      <c r="H5" s="28" t="s">
        <v>18</v>
      </c>
      <c r="I5" s="28"/>
      <c r="J5" s="28"/>
      <c r="K5" s="28"/>
      <c r="L5" s="28"/>
      <c r="M5" s="28"/>
    </row>
    <row r="6" spans="1:13" s="11" customFormat="1" ht="78.75" customHeight="1">
      <c r="A6" s="28"/>
      <c r="B6" s="13" t="s">
        <v>42</v>
      </c>
      <c r="C6" s="18" t="s">
        <v>43</v>
      </c>
      <c r="D6" s="13" t="s">
        <v>44</v>
      </c>
      <c r="E6" s="13" t="s">
        <v>45</v>
      </c>
      <c r="F6" s="13" t="s">
        <v>46</v>
      </c>
      <c r="G6" s="18" t="s">
        <v>47</v>
      </c>
      <c r="H6" s="13" t="s">
        <v>48</v>
      </c>
      <c r="I6" s="18" t="s">
        <v>43</v>
      </c>
      <c r="J6" s="13" t="s">
        <v>44</v>
      </c>
      <c r="K6" s="13" t="s">
        <v>45</v>
      </c>
      <c r="L6" s="13" t="s">
        <v>46</v>
      </c>
      <c r="M6" s="18" t="s">
        <v>47</v>
      </c>
    </row>
    <row r="7" spans="1:13" s="12" customFormat="1" ht="24.75" customHeight="1">
      <c r="A7" s="6" t="s">
        <v>27</v>
      </c>
      <c r="B7" s="6">
        <f>SUM(B8:B12)</f>
        <v>5319</v>
      </c>
      <c r="C7" s="6">
        <f>SUM(C8:C12)</f>
        <v>10500</v>
      </c>
      <c r="D7" s="14">
        <f aca="true" t="shared" si="0" ref="D7:D12">B7/C7</f>
        <v>0.5065714285714286</v>
      </c>
      <c r="E7" s="6">
        <f>SUM(E8:E12)</f>
        <v>10091</v>
      </c>
      <c r="F7" s="14">
        <f aca="true" t="shared" si="1" ref="F7:F12">(B7-E7)/E7</f>
        <v>-0.47289664057080566</v>
      </c>
      <c r="G7" s="6">
        <f>SUM(G8:G12)</f>
        <v>10091</v>
      </c>
      <c r="H7" s="6">
        <f>SUM(H8:H12)</f>
        <v>3430</v>
      </c>
      <c r="I7" s="6">
        <f>SUM(I8:I12)</f>
        <v>2800</v>
      </c>
      <c r="J7" s="14">
        <f aca="true" t="shared" si="2" ref="J7:J12">H7/I7</f>
        <v>1.225</v>
      </c>
      <c r="K7" s="6">
        <f>SUM(K8:K12)</f>
        <v>2044</v>
      </c>
      <c r="L7" s="14">
        <f aca="true" t="shared" si="3" ref="L7:L12">(H7-K7)/K7</f>
        <v>0.678082191780822</v>
      </c>
      <c r="M7" s="6">
        <f>SUM(M8:M12)</f>
        <v>2044</v>
      </c>
    </row>
    <row r="8" spans="1:13" s="12" customFormat="1" ht="24.75" customHeight="1">
      <c r="A8" s="15" t="s">
        <v>31</v>
      </c>
      <c r="B8" s="6">
        <v>150</v>
      </c>
      <c r="C8" s="17">
        <v>3000</v>
      </c>
      <c r="D8" s="14">
        <f t="shared" si="0"/>
        <v>0.05</v>
      </c>
      <c r="E8" s="6">
        <v>0</v>
      </c>
      <c r="F8" s="14" t="e">
        <f t="shared" si="1"/>
        <v>#DIV/0!</v>
      </c>
      <c r="G8" s="6">
        <v>0</v>
      </c>
      <c r="H8" s="6">
        <v>270</v>
      </c>
      <c r="I8" s="17">
        <v>800</v>
      </c>
      <c r="J8" s="14">
        <f t="shared" si="2"/>
        <v>0.3375</v>
      </c>
      <c r="K8" s="6">
        <v>779</v>
      </c>
      <c r="L8" s="14">
        <f t="shared" si="3"/>
        <v>-0.6534017971758665</v>
      </c>
      <c r="M8" s="6">
        <v>779</v>
      </c>
    </row>
    <row r="9" spans="1:13" s="12" customFormat="1" ht="24.75" customHeight="1">
      <c r="A9" s="15" t="s">
        <v>32</v>
      </c>
      <c r="B9" s="6">
        <v>5224</v>
      </c>
      <c r="C9" s="17">
        <v>3000</v>
      </c>
      <c r="D9" s="14">
        <f t="shared" si="0"/>
        <v>1.7413333333333334</v>
      </c>
      <c r="E9" s="6">
        <v>5939</v>
      </c>
      <c r="F9" s="14">
        <f t="shared" si="1"/>
        <v>-0.12039063815457147</v>
      </c>
      <c r="G9" s="6">
        <v>5939</v>
      </c>
      <c r="H9" s="6">
        <v>3160</v>
      </c>
      <c r="I9" s="17">
        <v>800</v>
      </c>
      <c r="J9" s="14">
        <f t="shared" si="2"/>
        <v>3.95</v>
      </c>
      <c r="K9" s="6">
        <v>836</v>
      </c>
      <c r="L9" s="14">
        <f t="shared" si="3"/>
        <v>2.7799043062200957</v>
      </c>
      <c r="M9" s="6">
        <v>836</v>
      </c>
    </row>
    <row r="10" spans="1:13" s="12" customFormat="1" ht="24.75" customHeight="1">
      <c r="A10" s="15" t="s">
        <v>33</v>
      </c>
      <c r="B10" s="6">
        <v>-205</v>
      </c>
      <c r="C10" s="17">
        <v>2000</v>
      </c>
      <c r="D10" s="14">
        <f t="shared" si="0"/>
        <v>-0.1025</v>
      </c>
      <c r="E10" s="6">
        <v>4076</v>
      </c>
      <c r="F10" s="14">
        <f t="shared" si="1"/>
        <v>-1.0502944062806674</v>
      </c>
      <c r="G10" s="6">
        <v>4076</v>
      </c>
      <c r="H10" s="6">
        <v>0</v>
      </c>
      <c r="I10" s="17">
        <v>600</v>
      </c>
      <c r="J10" s="14">
        <f t="shared" si="2"/>
        <v>0</v>
      </c>
      <c r="K10" s="6">
        <v>316</v>
      </c>
      <c r="L10" s="14">
        <f t="shared" si="3"/>
        <v>-1</v>
      </c>
      <c r="M10" s="6">
        <v>316</v>
      </c>
    </row>
    <row r="11" spans="1:13" s="12" customFormat="1" ht="24.75" customHeight="1">
      <c r="A11" s="15" t="s">
        <v>34</v>
      </c>
      <c r="B11" s="6">
        <v>1</v>
      </c>
      <c r="C11" s="17">
        <v>1000</v>
      </c>
      <c r="D11" s="14">
        <f t="shared" si="0"/>
        <v>0.001</v>
      </c>
      <c r="E11" s="6">
        <v>10</v>
      </c>
      <c r="F11" s="14">
        <f t="shared" si="1"/>
        <v>-0.9</v>
      </c>
      <c r="G11" s="6">
        <v>10</v>
      </c>
      <c r="H11" s="6">
        <v>0</v>
      </c>
      <c r="I11" s="17">
        <v>300</v>
      </c>
      <c r="J11" s="14">
        <f t="shared" si="2"/>
        <v>0</v>
      </c>
      <c r="K11" s="6">
        <v>10</v>
      </c>
      <c r="L11" s="14">
        <f t="shared" si="3"/>
        <v>-1</v>
      </c>
      <c r="M11" s="6">
        <v>10</v>
      </c>
    </row>
    <row r="12" spans="1:13" s="12" customFormat="1" ht="24.75" customHeight="1">
      <c r="A12" s="15" t="s">
        <v>35</v>
      </c>
      <c r="B12" s="6">
        <v>149</v>
      </c>
      <c r="C12" s="17">
        <v>1500</v>
      </c>
      <c r="D12" s="14">
        <f t="shared" si="0"/>
        <v>0.09933333333333333</v>
      </c>
      <c r="E12" s="6">
        <v>66</v>
      </c>
      <c r="F12" s="14">
        <f t="shared" si="1"/>
        <v>1.2575757575757576</v>
      </c>
      <c r="G12" s="6">
        <v>66</v>
      </c>
      <c r="H12" s="6">
        <v>0</v>
      </c>
      <c r="I12" s="17">
        <v>300</v>
      </c>
      <c r="J12" s="14">
        <f t="shared" si="2"/>
        <v>0</v>
      </c>
      <c r="K12" s="6">
        <v>103</v>
      </c>
      <c r="L12" s="14">
        <f t="shared" si="3"/>
        <v>-1</v>
      </c>
      <c r="M12" s="6">
        <v>103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3" s="12" customFormat="1" ht="24.75" customHeight="1">
      <c r="A14"/>
      <c r="B14"/>
      <c r="C14"/>
    </row>
    <row r="15" spans="1:3" s="12" customFormat="1" ht="24.75" customHeight="1">
      <c r="A15"/>
      <c r="B15"/>
      <c r="C15"/>
    </row>
    <row r="16" ht="15.75" customHeight="1"/>
  </sheetData>
  <sheetProtection/>
  <mergeCells count="7">
    <mergeCell ref="H5:M5"/>
    <mergeCell ref="A5:A6"/>
    <mergeCell ref="B5:G5"/>
    <mergeCell ref="A2:M2"/>
    <mergeCell ref="A3:M3"/>
    <mergeCell ref="C4:G4"/>
    <mergeCell ref="I4:M4"/>
  </mergeCells>
  <printOptions/>
  <pageMargins left="0.22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="75" zoomScaleNormal="75" zoomScalePageLayoutView="0" workbookViewId="0" topLeftCell="A1">
      <selection activeCell="M7" sqref="M7:M12"/>
    </sheetView>
  </sheetViews>
  <sheetFormatPr defaultColWidth="9.00390625" defaultRowHeight="14.25"/>
  <cols>
    <col min="1" max="1" width="21.25390625" style="0" customWidth="1"/>
    <col min="2" max="2" width="7.00390625" style="0" customWidth="1"/>
    <col min="3" max="3" width="8.875" style="0" customWidth="1"/>
    <col min="4" max="4" width="9.125" style="0" customWidth="1"/>
    <col min="5" max="5" width="7.125" style="0" customWidth="1"/>
    <col min="6" max="6" width="11.00390625" style="0" customWidth="1"/>
    <col min="7" max="7" width="7.50390625" style="0" customWidth="1"/>
    <col min="8" max="8" width="7.25390625" style="0" customWidth="1"/>
    <col min="9" max="9" width="8.75390625" style="0" customWidth="1"/>
    <col min="10" max="10" width="9.25390625" style="0" customWidth="1"/>
    <col min="11" max="11" width="6.75390625" style="0" customWidth="1"/>
    <col min="12" max="12" width="10.00390625" style="0" customWidth="1"/>
    <col min="13" max="13" width="7.375" style="0" customWidth="1"/>
  </cols>
  <sheetData>
    <row r="1" ht="15" customHeight="1">
      <c r="A1" s="8" t="s">
        <v>15</v>
      </c>
    </row>
    <row r="2" spans="1:13" ht="32.2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56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9:13" s="4" customFormat="1" ht="19.5" customHeight="1">
      <c r="I4" s="27" t="s">
        <v>23</v>
      </c>
      <c r="J4" s="27"/>
      <c r="K4" s="27"/>
      <c r="L4" s="27"/>
      <c r="M4" s="27"/>
    </row>
    <row r="5" spans="1:13" s="11" customFormat="1" ht="27.75" customHeight="1">
      <c r="A5" s="23" t="s">
        <v>0</v>
      </c>
      <c r="B5" s="24" t="s">
        <v>17</v>
      </c>
      <c r="C5" s="25"/>
      <c r="D5" s="25"/>
      <c r="E5" s="25"/>
      <c r="F5" s="25"/>
      <c r="G5" s="26"/>
      <c r="H5" s="23" t="s">
        <v>18</v>
      </c>
      <c r="I5" s="23"/>
      <c r="J5" s="23"/>
      <c r="K5" s="23"/>
      <c r="L5" s="23"/>
      <c r="M5" s="23"/>
    </row>
    <row r="6" spans="1:13" s="11" customFormat="1" ht="78.75" customHeight="1">
      <c r="A6" s="23"/>
      <c r="B6" s="9" t="s">
        <v>22</v>
      </c>
      <c r="C6" s="10" t="s">
        <v>53</v>
      </c>
      <c r="D6" s="9" t="s">
        <v>21</v>
      </c>
      <c r="E6" s="9" t="s">
        <v>16</v>
      </c>
      <c r="F6" s="9" t="s">
        <v>20</v>
      </c>
      <c r="G6" s="10" t="s">
        <v>55</v>
      </c>
      <c r="H6" s="9" t="s">
        <v>19</v>
      </c>
      <c r="I6" s="10" t="s">
        <v>53</v>
      </c>
      <c r="J6" s="9" t="s">
        <v>21</v>
      </c>
      <c r="K6" s="9" t="s">
        <v>16</v>
      </c>
      <c r="L6" s="9" t="s">
        <v>20</v>
      </c>
      <c r="M6" s="10" t="s">
        <v>55</v>
      </c>
    </row>
    <row r="7" spans="1:13" s="12" customFormat="1" ht="24.75" customHeight="1">
      <c r="A7" s="6" t="s">
        <v>27</v>
      </c>
      <c r="B7" s="6">
        <v>0</v>
      </c>
      <c r="C7" s="16">
        <v>6000</v>
      </c>
      <c r="D7" s="14">
        <f aca="true" t="shared" si="0" ref="D7:D12">B7/C7</f>
        <v>0</v>
      </c>
      <c r="E7" s="6">
        <f>SUM(E8:E12)</f>
        <v>-192</v>
      </c>
      <c r="F7" s="14">
        <f aca="true" t="shared" si="1" ref="F7:F12">(B7/E7)-1</f>
        <v>-1</v>
      </c>
      <c r="G7" s="6">
        <f>SUM(G8:G12)</f>
        <v>5319</v>
      </c>
      <c r="H7" s="6">
        <v>25</v>
      </c>
      <c r="I7" s="17">
        <v>3900</v>
      </c>
      <c r="J7" s="14">
        <f aca="true" t="shared" si="2" ref="J7:J12">H7/I7</f>
        <v>0.00641025641025641</v>
      </c>
      <c r="K7" s="6">
        <f>SUM(K8:K12)</f>
        <v>0</v>
      </c>
      <c r="L7" s="14" t="e">
        <f aca="true" t="shared" si="3" ref="L7:L12">(H7/K7)-1</f>
        <v>#DIV/0!</v>
      </c>
      <c r="M7" s="6">
        <f>SUM(M8:M12)</f>
        <v>3430</v>
      </c>
    </row>
    <row r="8" spans="1:13" s="12" customFormat="1" ht="24.75" customHeight="1">
      <c r="A8" s="15" t="s">
        <v>31</v>
      </c>
      <c r="B8" s="6">
        <v>0</v>
      </c>
      <c r="C8" s="17">
        <v>1500</v>
      </c>
      <c r="D8" s="14">
        <f t="shared" si="0"/>
        <v>0</v>
      </c>
      <c r="E8" s="6">
        <v>0</v>
      </c>
      <c r="F8" s="14" t="e">
        <f t="shared" si="1"/>
        <v>#DIV/0!</v>
      </c>
      <c r="G8" s="6">
        <v>150</v>
      </c>
      <c r="H8" s="6">
        <v>14</v>
      </c>
      <c r="I8" s="17">
        <v>1000</v>
      </c>
      <c r="J8" s="14">
        <f t="shared" si="2"/>
        <v>0.014</v>
      </c>
      <c r="K8" s="6">
        <v>0</v>
      </c>
      <c r="L8" s="14" t="e">
        <f t="shared" si="3"/>
        <v>#DIV/0!</v>
      </c>
      <c r="M8" s="6">
        <v>270</v>
      </c>
    </row>
    <row r="9" spans="1:13" s="12" customFormat="1" ht="24.75" customHeight="1">
      <c r="A9" s="15" t="s">
        <v>32</v>
      </c>
      <c r="B9" s="6">
        <v>0</v>
      </c>
      <c r="C9" s="17">
        <v>2000</v>
      </c>
      <c r="D9" s="14">
        <f t="shared" si="0"/>
        <v>0</v>
      </c>
      <c r="E9" s="6">
        <v>0</v>
      </c>
      <c r="F9" s="14" t="e">
        <f t="shared" si="1"/>
        <v>#DIV/0!</v>
      </c>
      <c r="G9" s="6">
        <v>5224</v>
      </c>
      <c r="H9" s="6">
        <v>0</v>
      </c>
      <c r="I9" s="17">
        <v>1300</v>
      </c>
      <c r="J9" s="14">
        <f t="shared" si="2"/>
        <v>0</v>
      </c>
      <c r="K9" s="6">
        <v>0</v>
      </c>
      <c r="L9" s="14" t="e">
        <f t="shared" si="3"/>
        <v>#DIV/0!</v>
      </c>
      <c r="M9" s="6">
        <v>3160</v>
      </c>
    </row>
    <row r="10" spans="1:13" s="12" customFormat="1" ht="24.75" customHeight="1">
      <c r="A10" s="15" t="s">
        <v>33</v>
      </c>
      <c r="B10" s="6">
        <v>0</v>
      </c>
      <c r="C10" s="17">
        <v>1000</v>
      </c>
      <c r="D10" s="14">
        <f t="shared" si="0"/>
        <v>0</v>
      </c>
      <c r="E10" s="6">
        <v>-192</v>
      </c>
      <c r="F10" s="14">
        <f t="shared" si="1"/>
        <v>-1</v>
      </c>
      <c r="G10" s="6">
        <v>-205</v>
      </c>
      <c r="H10" s="6">
        <v>11</v>
      </c>
      <c r="I10" s="17">
        <v>600</v>
      </c>
      <c r="J10" s="14">
        <f t="shared" si="2"/>
        <v>0.018333333333333333</v>
      </c>
      <c r="K10" s="6">
        <v>0</v>
      </c>
      <c r="L10" s="14" t="e">
        <f t="shared" si="3"/>
        <v>#DIV/0!</v>
      </c>
      <c r="M10" s="6">
        <v>0</v>
      </c>
    </row>
    <row r="11" spans="1:13" s="12" customFormat="1" ht="24.75" customHeight="1">
      <c r="A11" s="15" t="s">
        <v>34</v>
      </c>
      <c r="B11" s="6">
        <v>0</v>
      </c>
      <c r="C11" s="17">
        <v>500</v>
      </c>
      <c r="D11" s="14">
        <f t="shared" si="0"/>
        <v>0</v>
      </c>
      <c r="E11" s="6">
        <v>0</v>
      </c>
      <c r="F11" s="14" t="e">
        <f t="shared" si="1"/>
        <v>#DIV/0!</v>
      </c>
      <c r="G11" s="6">
        <v>1</v>
      </c>
      <c r="H11" s="6">
        <v>0</v>
      </c>
      <c r="I11" s="17">
        <v>300</v>
      </c>
      <c r="J11" s="14">
        <f t="shared" si="2"/>
        <v>0</v>
      </c>
      <c r="K11" s="6">
        <v>0</v>
      </c>
      <c r="L11" s="14" t="e">
        <f t="shared" si="3"/>
        <v>#DIV/0!</v>
      </c>
      <c r="M11" s="6">
        <v>0</v>
      </c>
    </row>
    <row r="12" spans="1:13" s="12" customFormat="1" ht="24.75" customHeight="1">
      <c r="A12" s="15" t="s">
        <v>54</v>
      </c>
      <c r="B12" s="6">
        <v>0</v>
      </c>
      <c r="C12" s="17">
        <v>1000</v>
      </c>
      <c r="D12" s="14">
        <f t="shared" si="0"/>
        <v>0</v>
      </c>
      <c r="E12" s="6">
        <v>0</v>
      </c>
      <c r="F12" s="14" t="e">
        <f t="shared" si="1"/>
        <v>#DIV/0!</v>
      </c>
      <c r="G12" s="6">
        <v>149</v>
      </c>
      <c r="H12" s="6">
        <v>0</v>
      </c>
      <c r="I12" s="17">
        <v>700</v>
      </c>
      <c r="J12" s="14">
        <f t="shared" si="2"/>
        <v>0</v>
      </c>
      <c r="K12" s="6">
        <v>0</v>
      </c>
      <c r="L12" s="14" t="e">
        <f t="shared" si="3"/>
        <v>#DIV/0!</v>
      </c>
      <c r="M12" s="6">
        <v>0</v>
      </c>
    </row>
  </sheetData>
  <sheetProtection/>
  <mergeCells count="6">
    <mergeCell ref="A2:M2"/>
    <mergeCell ref="A3:M3"/>
    <mergeCell ref="A5:A6"/>
    <mergeCell ref="B5:G5"/>
    <mergeCell ref="H5:M5"/>
    <mergeCell ref="I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4.25"/>
  <cols>
    <col min="1" max="1" width="20.25390625" style="0" customWidth="1"/>
    <col min="2" max="2" width="7.00390625" style="0" customWidth="1"/>
    <col min="3" max="3" width="8.875" style="0" customWidth="1"/>
    <col min="4" max="4" width="9.125" style="0" customWidth="1"/>
    <col min="5" max="5" width="7.125" style="0" customWidth="1"/>
    <col min="6" max="6" width="11.00390625" style="0" customWidth="1"/>
    <col min="7" max="7" width="7.50390625" style="0" customWidth="1"/>
    <col min="8" max="8" width="7.25390625" style="0" customWidth="1"/>
    <col min="9" max="9" width="8.75390625" style="0" customWidth="1"/>
    <col min="10" max="10" width="9.25390625" style="0" customWidth="1"/>
    <col min="11" max="11" width="6.75390625" style="0" customWidth="1"/>
    <col min="12" max="12" width="10.00390625" style="0" customWidth="1"/>
    <col min="13" max="13" width="7.375" style="0" customWidth="1"/>
  </cols>
  <sheetData>
    <row r="1" ht="15" customHeight="1">
      <c r="A1" s="8" t="s">
        <v>15</v>
      </c>
    </row>
    <row r="2" spans="1:13" ht="32.2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57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9:13" s="4" customFormat="1" ht="19.5" customHeight="1">
      <c r="I4" s="27" t="s">
        <v>23</v>
      </c>
      <c r="J4" s="27"/>
      <c r="K4" s="27"/>
      <c r="L4" s="27"/>
      <c r="M4" s="27"/>
    </row>
    <row r="5" spans="1:13" s="11" customFormat="1" ht="27.75" customHeight="1">
      <c r="A5" s="23" t="s">
        <v>0</v>
      </c>
      <c r="B5" s="24" t="s">
        <v>17</v>
      </c>
      <c r="C5" s="25"/>
      <c r="D5" s="25"/>
      <c r="E5" s="25"/>
      <c r="F5" s="25"/>
      <c r="G5" s="26"/>
      <c r="H5" s="23" t="s">
        <v>18</v>
      </c>
      <c r="I5" s="23"/>
      <c r="J5" s="23"/>
      <c r="K5" s="23"/>
      <c r="L5" s="23"/>
      <c r="M5" s="23"/>
    </row>
    <row r="6" spans="1:13" s="11" customFormat="1" ht="78.75" customHeight="1">
      <c r="A6" s="23"/>
      <c r="B6" s="9" t="s">
        <v>22</v>
      </c>
      <c r="C6" s="10" t="s">
        <v>53</v>
      </c>
      <c r="D6" s="9" t="s">
        <v>21</v>
      </c>
      <c r="E6" s="9" t="s">
        <v>16</v>
      </c>
      <c r="F6" s="9" t="s">
        <v>20</v>
      </c>
      <c r="G6" s="10" t="s">
        <v>55</v>
      </c>
      <c r="H6" s="9" t="s">
        <v>19</v>
      </c>
      <c r="I6" s="10" t="s">
        <v>53</v>
      </c>
      <c r="J6" s="9" t="s">
        <v>21</v>
      </c>
      <c r="K6" s="9" t="s">
        <v>16</v>
      </c>
      <c r="L6" s="9" t="s">
        <v>20</v>
      </c>
      <c r="M6" s="10" t="s">
        <v>55</v>
      </c>
    </row>
    <row r="7" spans="1:13" s="12" customFormat="1" ht="24.75" customHeight="1">
      <c r="A7" s="6" t="s">
        <v>27</v>
      </c>
      <c r="B7" s="6">
        <v>295</v>
      </c>
      <c r="C7" s="16">
        <v>6000</v>
      </c>
      <c r="D7" s="14">
        <f aca="true" t="shared" si="0" ref="D7:D12">B7/C7</f>
        <v>0.049166666666666664</v>
      </c>
      <c r="E7" s="6">
        <f>SUM(E8:E12)</f>
        <v>-191</v>
      </c>
      <c r="F7" s="14"/>
      <c r="G7" s="6">
        <f>SUM(G8:G12)</f>
        <v>5319</v>
      </c>
      <c r="H7" s="6">
        <v>28</v>
      </c>
      <c r="I7" s="17">
        <v>3900</v>
      </c>
      <c r="J7" s="14">
        <f aca="true" t="shared" si="1" ref="J7:J12">H7/I7</f>
        <v>0.0071794871794871795</v>
      </c>
      <c r="K7" s="6">
        <f>SUM(K8:K12)</f>
        <v>3</v>
      </c>
      <c r="L7" s="14">
        <f aca="true" t="shared" si="2" ref="L7:L12">(H7-K7)/K7</f>
        <v>8.333333333333334</v>
      </c>
      <c r="M7" s="6">
        <f>SUM(M8:M12)</f>
        <v>3430</v>
      </c>
    </row>
    <row r="8" spans="1:13" s="12" customFormat="1" ht="24.75" customHeight="1">
      <c r="A8" s="15" t="s">
        <v>31</v>
      </c>
      <c r="B8" s="6">
        <v>295</v>
      </c>
      <c r="C8" s="17">
        <v>1500</v>
      </c>
      <c r="D8" s="14">
        <f t="shared" si="0"/>
        <v>0.19666666666666666</v>
      </c>
      <c r="E8" s="6">
        <v>0</v>
      </c>
      <c r="F8" s="14"/>
      <c r="G8" s="6">
        <v>150</v>
      </c>
      <c r="H8" s="6">
        <v>14</v>
      </c>
      <c r="I8" s="17">
        <v>1000</v>
      </c>
      <c r="J8" s="14">
        <f t="shared" si="1"/>
        <v>0.014</v>
      </c>
      <c r="K8" s="6">
        <v>0</v>
      </c>
      <c r="L8" s="14" t="e">
        <f t="shared" si="2"/>
        <v>#DIV/0!</v>
      </c>
      <c r="M8" s="6">
        <v>270</v>
      </c>
    </row>
    <row r="9" spans="1:13" s="12" customFormat="1" ht="24.75" customHeight="1">
      <c r="A9" s="15" t="s">
        <v>32</v>
      </c>
      <c r="B9" s="6">
        <v>0</v>
      </c>
      <c r="C9" s="17">
        <v>2000</v>
      </c>
      <c r="D9" s="14">
        <f t="shared" si="0"/>
        <v>0</v>
      </c>
      <c r="E9" s="6">
        <v>0</v>
      </c>
      <c r="F9" s="14"/>
      <c r="G9" s="6">
        <v>5224</v>
      </c>
      <c r="H9" s="6">
        <v>0</v>
      </c>
      <c r="I9" s="17">
        <v>1300</v>
      </c>
      <c r="J9" s="14">
        <f t="shared" si="1"/>
        <v>0</v>
      </c>
      <c r="K9" s="6">
        <v>3</v>
      </c>
      <c r="L9" s="14">
        <f t="shared" si="2"/>
        <v>-1</v>
      </c>
      <c r="M9" s="6">
        <v>3160</v>
      </c>
    </row>
    <row r="10" spans="1:13" s="12" customFormat="1" ht="24.75" customHeight="1">
      <c r="A10" s="15" t="s">
        <v>33</v>
      </c>
      <c r="B10" s="6">
        <v>0</v>
      </c>
      <c r="C10" s="17">
        <v>1000</v>
      </c>
      <c r="D10" s="14">
        <f t="shared" si="0"/>
        <v>0</v>
      </c>
      <c r="E10" s="6">
        <v>-192</v>
      </c>
      <c r="F10" s="14"/>
      <c r="G10" s="6">
        <v>-205</v>
      </c>
      <c r="H10" s="6">
        <v>14</v>
      </c>
      <c r="I10" s="17">
        <v>600</v>
      </c>
      <c r="J10" s="14">
        <f t="shared" si="1"/>
        <v>0.023333333333333334</v>
      </c>
      <c r="K10" s="6">
        <v>0</v>
      </c>
      <c r="L10" s="14"/>
      <c r="M10" s="6">
        <v>0</v>
      </c>
    </row>
    <row r="11" spans="1:13" s="12" customFormat="1" ht="24.75" customHeight="1">
      <c r="A11" s="15" t="s">
        <v>34</v>
      </c>
      <c r="B11" s="6">
        <v>0</v>
      </c>
      <c r="C11" s="17">
        <v>500</v>
      </c>
      <c r="D11" s="14">
        <f t="shared" si="0"/>
        <v>0</v>
      </c>
      <c r="E11" s="6">
        <v>1</v>
      </c>
      <c r="F11" s="14"/>
      <c r="G11" s="6">
        <v>1</v>
      </c>
      <c r="H11" s="6">
        <v>0</v>
      </c>
      <c r="I11" s="17">
        <v>300</v>
      </c>
      <c r="J11" s="14">
        <f t="shared" si="1"/>
        <v>0</v>
      </c>
      <c r="K11" s="6">
        <v>0</v>
      </c>
      <c r="L11" s="14"/>
      <c r="M11" s="6">
        <v>0</v>
      </c>
    </row>
    <row r="12" spans="1:13" s="12" customFormat="1" ht="24.75" customHeight="1">
      <c r="A12" s="15" t="s">
        <v>54</v>
      </c>
      <c r="B12" s="6">
        <v>0</v>
      </c>
      <c r="C12" s="17">
        <v>1000</v>
      </c>
      <c r="D12" s="14">
        <f t="shared" si="0"/>
        <v>0</v>
      </c>
      <c r="E12" s="6">
        <v>0</v>
      </c>
      <c r="F12" s="14" t="e">
        <f>(B12-E12)/E12</f>
        <v>#DIV/0!</v>
      </c>
      <c r="G12" s="6">
        <v>149</v>
      </c>
      <c r="H12" s="6">
        <v>0</v>
      </c>
      <c r="I12" s="17">
        <v>700</v>
      </c>
      <c r="J12" s="14">
        <f t="shared" si="1"/>
        <v>0</v>
      </c>
      <c r="K12" s="6">
        <v>0</v>
      </c>
      <c r="L12" s="14" t="e">
        <f t="shared" si="2"/>
        <v>#DIV/0!</v>
      </c>
      <c r="M12" s="6">
        <v>0</v>
      </c>
    </row>
  </sheetData>
  <sheetProtection/>
  <mergeCells count="6">
    <mergeCell ref="A2:M2"/>
    <mergeCell ref="A3:M3"/>
    <mergeCell ref="I4:M4"/>
    <mergeCell ref="A5:A6"/>
    <mergeCell ref="B5:G5"/>
    <mergeCell ref="H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="75" zoomScaleNormal="75" zoomScalePageLayoutView="0" workbookViewId="0" topLeftCell="A1">
      <selection activeCell="M7" sqref="M7:M12"/>
    </sheetView>
  </sheetViews>
  <sheetFormatPr defaultColWidth="9.00390625" defaultRowHeight="14.25"/>
  <cols>
    <col min="1" max="1" width="19.625" style="0" customWidth="1"/>
    <col min="2" max="2" width="7.00390625" style="0" customWidth="1"/>
    <col min="3" max="3" width="8.875" style="0" customWidth="1"/>
    <col min="4" max="4" width="9.125" style="0" customWidth="1"/>
    <col min="5" max="5" width="7.125" style="0" customWidth="1"/>
    <col min="6" max="6" width="11.00390625" style="0" customWidth="1"/>
    <col min="7" max="7" width="7.50390625" style="0" customWidth="1"/>
    <col min="8" max="8" width="7.25390625" style="0" customWidth="1"/>
    <col min="9" max="9" width="8.75390625" style="0" customWidth="1"/>
    <col min="10" max="10" width="9.25390625" style="0" customWidth="1"/>
    <col min="11" max="11" width="6.75390625" style="0" customWidth="1"/>
    <col min="12" max="12" width="10.50390625" style="0" customWidth="1"/>
    <col min="13" max="13" width="7.375" style="0" customWidth="1"/>
  </cols>
  <sheetData>
    <row r="1" ht="15" customHeight="1">
      <c r="A1" s="8" t="s">
        <v>15</v>
      </c>
    </row>
    <row r="2" spans="1:13" ht="32.2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58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9:13" s="4" customFormat="1" ht="19.5" customHeight="1">
      <c r="I4" s="27" t="s">
        <v>23</v>
      </c>
      <c r="J4" s="27"/>
      <c r="K4" s="27"/>
      <c r="L4" s="27"/>
      <c r="M4" s="27"/>
    </row>
    <row r="5" spans="1:13" s="11" customFormat="1" ht="27.75" customHeight="1">
      <c r="A5" s="23" t="s">
        <v>0</v>
      </c>
      <c r="B5" s="24" t="s">
        <v>17</v>
      </c>
      <c r="C5" s="25"/>
      <c r="D5" s="25"/>
      <c r="E5" s="25"/>
      <c r="F5" s="25"/>
      <c r="G5" s="26"/>
      <c r="H5" s="23" t="s">
        <v>18</v>
      </c>
      <c r="I5" s="23"/>
      <c r="J5" s="23"/>
      <c r="K5" s="23"/>
      <c r="L5" s="23"/>
      <c r="M5" s="23"/>
    </row>
    <row r="6" spans="1:13" s="11" customFormat="1" ht="78.75" customHeight="1">
      <c r="A6" s="23"/>
      <c r="B6" s="9" t="s">
        <v>22</v>
      </c>
      <c r="C6" s="10" t="s">
        <v>53</v>
      </c>
      <c r="D6" s="9" t="s">
        <v>21</v>
      </c>
      <c r="E6" s="9" t="s">
        <v>16</v>
      </c>
      <c r="F6" s="9" t="s">
        <v>20</v>
      </c>
      <c r="G6" s="10" t="s">
        <v>55</v>
      </c>
      <c r="H6" s="9" t="s">
        <v>19</v>
      </c>
      <c r="I6" s="10" t="s">
        <v>53</v>
      </c>
      <c r="J6" s="9" t="s">
        <v>21</v>
      </c>
      <c r="K6" s="9" t="s">
        <v>16</v>
      </c>
      <c r="L6" s="9" t="s">
        <v>20</v>
      </c>
      <c r="M6" s="10" t="s">
        <v>55</v>
      </c>
    </row>
    <row r="7" spans="1:13" s="12" customFormat="1" ht="24.75" customHeight="1">
      <c r="A7" s="6" t="s">
        <v>27</v>
      </c>
      <c r="B7" s="6">
        <v>1093</v>
      </c>
      <c r="C7" s="16">
        <v>6000</v>
      </c>
      <c r="D7" s="14">
        <f aca="true" t="shared" si="0" ref="D7:D12">B7/C7</f>
        <v>0.18216666666666667</v>
      </c>
      <c r="E7" s="6">
        <f>SUM(E8:E12)</f>
        <v>-217</v>
      </c>
      <c r="F7" s="14">
        <f>(B7-E7)/E7</f>
        <v>-6.0368663594470044</v>
      </c>
      <c r="G7" s="6">
        <f>SUM(G8:G12)</f>
        <v>5319</v>
      </c>
      <c r="H7" s="6">
        <v>29</v>
      </c>
      <c r="I7" s="17">
        <v>3900</v>
      </c>
      <c r="J7" s="14">
        <f aca="true" t="shared" si="1" ref="J7:J12">H7/I7</f>
        <v>0.007435897435897436</v>
      </c>
      <c r="K7" s="6">
        <f>SUM(K8:K12)</f>
        <v>3</v>
      </c>
      <c r="L7" s="14">
        <f>(H7-K7)/K7</f>
        <v>8.666666666666666</v>
      </c>
      <c r="M7" s="6">
        <f>SUM(M8:M12)</f>
        <v>3430</v>
      </c>
    </row>
    <row r="8" spans="1:13" s="12" customFormat="1" ht="24.75" customHeight="1">
      <c r="A8" s="15" t="s">
        <v>31</v>
      </c>
      <c r="B8" s="6">
        <v>1093</v>
      </c>
      <c r="C8" s="17">
        <v>1500</v>
      </c>
      <c r="D8" s="14">
        <f t="shared" si="0"/>
        <v>0.7286666666666667</v>
      </c>
      <c r="E8" s="6">
        <v>0</v>
      </c>
      <c r="F8" s="14"/>
      <c r="G8" s="6">
        <v>150</v>
      </c>
      <c r="H8" s="6">
        <v>14</v>
      </c>
      <c r="I8" s="17">
        <v>1000</v>
      </c>
      <c r="J8" s="14">
        <f t="shared" si="1"/>
        <v>0.014</v>
      </c>
      <c r="K8" s="6">
        <v>0</v>
      </c>
      <c r="L8" s="14"/>
      <c r="M8" s="6">
        <v>270</v>
      </c>
    </row>
    <row r="9" spans="1:13" s="12" customFormat="1" ht="24.75" customHeight="1">
      <c r="A9" s="15" t="s">
        <v>32</v>
      </c>
      <c r="B9" s="6">
        <v>0</v>
      </c>
      <c r="C9" s="17">
        <v>2000</v>
      </c>
      <c r="D9" s="14">
        <f t="shared" si="0"/>
        <v>0</v>
      </c>
      <c r="E9" s="6">
        <v>0</v>
      </c>
      <c r="F9" s="14"/>
      <c r="G9" s="6">
        <v>5224</v>
      </c>
      <c r="H9" s="6">
        <v>0</v>
      </c>
      <c r="I9" s="17">
        <v>1300</v>
      </c>
      <c r="J9" s="14">
        <f t="shared" si="1"/>
        <v>0</v>
      </c>
      <c r="K9" s="6">
        <v>3</v>
      </c>
      <c r="L9" s="14">
        <f>(H9-K9)/K9</f>
        <v>-1</v>
      </c>
      <c r="M9" s="6">
        <v>3160</v>
      </c>
    </row>
    <row r="10" spans="1:13" s="12" customFormat="1" ht="24.75" customHeight="1">
      <c r="A10" s="15" t="s">
        <v>33</v>
      </c>
      <c r="B10" s="6">
        <v>0</v>
      </c>
      <c r="C10" s="17">
        <v>1000</v>
      </c>
      <c r="D10" s="14">
        <f t="shared" si="0"/>
        <v>0</v>
      </c>
      <c r="E10" s="6">
        <v>-218</v>
      </c>
      <c r="F10" s="14"/>
      <c r="G10" s="6">
        <v>-205</v>
      </c>
      <c r="H10" s="6">
        <v>14</v>
      </c>
      <c r="I10" s="17">
        <v>600</v>
      </c>
      <c r="J10" s="14">
        <f t="shared" si="1"/>
        <v>0.023333333333333334</v>
      </c>
      <c r="K10" s="6">
        <v>0</v>
      </c>
      <c r="L10" s="14"/>
      <c r="M10" s="6">
        <v>0</v>
      </c>
    </row>
    <row r="11" spans="1:13" s="12" customFormat="1" ht="24.75" customHeight="1">
      <c r="A11" s="15" t="s">
        <v>34</v>
      </c>
      <c r="B11" s="6">
        <v>0</v>
      </c>
      <c r="C11" s="17">
        <v>500</v>
      </c>
      <c r="D11" s="14">
        <f t="shared" si="0"/>
        <v>0</v>
      </c>
      <c r="E11" s="6">
        <v>1</v>
      </c>
      <c r="F11" s="14"/>
      <c r="G11" s="6">
        <v>1</v>
      </c>
      <c r="H11" s="6">
        <v>1</v>
      </c>
      <c r="I11" s="17">
        <v>300</v>
      </c>
      <c r="J11" s="14">
        <f t="shared" si="1"/>
        <v>0.0033333333333333335</v>
      </c>
      <c r="K11" s="6">
        <v>0</v>
      </c>
      <c r="L11" s="14"/>
      <c r="M11" s="6">
        <v>0</v>
      </c>
    </row>
    <row r="12" spans="1:13" s="12" customFormat="1" ht="24.75" customHeight="1">
      <c r="A12" s="15" t="s">
        <v>54</v>
      </c>
      <c r="B12" s="6">
        <v>0</v>
      </c>
      <c r="C12" s="17">
        <v>1000</v>
      </c>
      <c r="D12" s="14">
        <f t="shared" si="0"/>
        <v>0</v>
      </c>
      <c r="E12" s="6">
        <v>0</v>
      </c>
      <c r="F12" s="14"/>
      <c r="G12" s="6">
        <v>149</v>
      </c>
      <c r="H12" s="6">
        <v>0</v>
      </c>
      <c r="I12" s="17">
        <v>700</v>
      </c>
      <c r="J12" s="14">
        <f t="shared" si="1"/>
        <v>0</v>
      </c>
      <c r="K12" s="6">
        <v>0</v>
      </c>
      <c r="L12" s="14"/>
      <c r="M12" s="6">
        <v>0</v>
      </c>
    </row>
  </sheetData>
  <sheetProtection/>
  <mergeCells count="6">
    <mergeCell ref="A5:A6"/>
    <mergeCell ref="B5:G5"/>
    <mergeCell ref="A2:M2"/>
    <mergeCell ref="A3:M3"/>
    <mergeCell ref="I4:M4"/>
    <mergeCell ref="H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4.25"/>
  <cols>
    <col min="1" max="1" width="19.75390625" style="0" customWidth="1"/>
    <col min="2" max="2" width="8.25390625" style="0" customWidth="1"/>
    <col min="3" max="3" width="9.50390625" style="0" customWidth="1"/>
    <col min="4" max="4" width="10.125" style="0" customWidth="1"/>
    <col min="6" max="6" width="9.625" style="0" customWidth="1"/>
    <col min="7" max="8" width="9.375" style="0" customWidth="1"/>
    <col min="9" max="9" width="9.875" style="0" customWidth="1"/>
  </cols>
  <sheetData>
    <row r="1" ht="15" customHeight="1">
      <c r="A1" s="8" t="s">
        <v>15</v>
      </c>
    </row>
    <row r="2" spans="1:13" ht="32.2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59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29</v>
      </c>
      <c r="C5" s="28"/>
      <c r="D5" s="28"/>
      <c r="E5" s="28"/>
      <c r="F5" s="28"/>
      <c r="G5" s="28"/>
      <c r="H5" s="28" t="s">
        <v>18</v>
      </c>
      <c r="I5" s="28"/>
      <c r="J5" s="28"/>
      <c r="K5" s="28"/>
      <c r="L5" s="28"/>
      <c r="M5" s="28"/>
    </row>
    <row r="6" spans="1:13" s="11" customFormat="1" ht="78.75" customHeight="1">
      <c r="A6" s="28"/>
      <c r="B6" s="9" t="s">
        <v>22</v>
      </c>
      <c r="C6" s="10" t="s">
        <v>53</v>
      </c>
      <c r="D6" s="9" t="s">
        <v>21</v>
      </c>
      <c r="E6" s="9" t="s">
        <v>16</v>
      </c>
      <c r="F6" s="9" t="s">
        <v>20</v>
      </c>
      <c r="G6" s="10" t="s">
        <v>55</v>
      </c>
      <c r="H6" s="9" t="s">
        <v>19</v>
      </c>
      <c r="I6" s="10" t="s">
        <v>53</v>
      </c>
      <c r="J6" s="9" t="s">
        <v>21</v>
      </c>
      <c r="K6" s="9" t="s">
        <v>16</v>
      </c>
      <c r="L6" s="9" t="s">
        <v>20</v>
      </c>
      <c r="M6" s="10" t="s">
        <v>55</v>
      </c>
    </row>
    <row r="7" spans="1:13" s="12" customFormat="1" ht="24.75" customHeight="1">
      <c r="A7" s="6" t="s">
        <v>27</v>
      </c>
      <c r="B7" s="6">
        <f>SUM(B8:B12)</f>
        <v>1209</v>
      </c>
      <c r="C7" s="16">
        <v>6000</v>
      </c>
      <c r="D7" s="14">
        <f aca="true" t="shared" si="0" ref="D7:D12">B7/C7</f>
        <v>0.2015</v>
      </c>
      <c r="E7" s="6">
        <f>SUM(E8:E12)</f>
        <v>-217</v>
      </c>
      <c r="F7" s="19">
        <v>6.5714</v>
      </c>
      <c r="G7" s="6">
        <f>SUM(G8:G12)</f>
        <v>5319</v>
      </c>
      <c r="H7" s="6">
        <f>SUM(H8:H12)</f>
        <v>193</v>
      </c>
      <c r="I7" s="17">
        <v>3900</v>
      </c>
      <c r="J7" s="14">
        <f aca="true" t="shared" si="1" ref="J7:J12">H7/I7</f>
        <v>0.04948717948717949</v>
      </c>
      <c r="K7" s="6">
        <f>SUM(K8:K12)</f>
        <v>94</v>
      </c>
      <c r="L7" s="14">
        <f>(H7-K7)/K7</f>
        <v>1.053191489361702</v>
      </c>
      <c r="M7" s="6">
        <f>SUM(M8:M12)</f>
        <v>3430</v>
      </c>
    </row>
    <row r="8" spans="1:13" s="12" customFormat="1" ht="24.75" customHeight="1">
      <c r="A8" s="15" t="s">
        <v>31</v>
      </c>
      <c r="B8" s="6">
        <v>1093</v>
      </c>
      <c r="C8" s="17">
        <v>1500</v>
      </c>
      <c r="D8" s="14">
        <f t="shared" si="0"/>
        <v>0.7286666666666667</v>
      </c>
      <c r="E8" s="6">
        <v>0</v>
      </c>
      <c r="F8" s="14"/>
      <c r="G8" s="6">
        <v>150</v>
      </c>
      <c r="H8" s="6">
        <v>174</v>
      </c>
      <c r="I8" s="17">
        <v>1000</v>
      </c>
      <c r="J8" s="14">
        <f t="shared" si="1"/>
        <v>0.174</v>
      </c>
      <c r="K8" s="6">
        <v>91</v>
      </c>
      <c r="L8" s="14">
        <f>(H8-K8)/K8</f>
        <v>0.9120879120879121</v>
      </c>
      <c r="M8" s="6">
        <v>270</v>
      </c>
    </row>
    <row r="9" spans="1:13" s="12" customFormat="1" ht="24.75" customHeight="1">
      <c r="A9" s="15" t="s">
        <v>32</v>
      </c>
      <c r="B9" s="6">
        <v>0</v>
      </c>
      <c r="C9" s="17">
        <v>2000</v>
      </c>
      <c r="D9" s="14">
        <f t="shared" si="0"/>
        <v>0</v>
      </c>
      <c r="E9" s="6">
        <v>0</v>
      </c>
      <c r="F9" s="14"/>
      <c r="G9" s="6">
        <v>5224</v>
      </c>
      <c r="H9" s="6">
        <v>0</v>
      </c>
      <c r="I9" s="17">
        <v>1300</v>
      </c>
      <c r="J9" s="14">
        <f t="shared" si="1"/>
        <v>0</v>
      </c>
      <c r="K9" s="6">
        <v>3</v>
      </c>
      <c r="L9" s="14">
        <f>(H9-K9)/K9</f>
        <v>-1</v>
      </c>
      <c r="M9" s="6">
        <v>3160</v>
      </c>
    </row>
    <row r="10" spans="1:13" s="12" customFormat="1" ht="24.75" customHeight="1">
      <c r="A10" s="15" t="s">
        <v>33</v>
      </c>
      <c r="B10" s="6">
        <v>0</v>
      </c>
      <c r="C10" s="17">
        <v>1000</v>
      </c>
      <c r="D10" s="14">
        <f t="shared" si="0"/>
        <v>0</v>
      </c>
      <c r="E10" s="6">
        <v>-218</v>
      </c>
      <c r="F10" s="14"/>
      <c r="G10" s="6">
        <v>-205</v>
      </c>
      <c r="H10" s="6">
        <v>14</v>
      </c>
      <c r="I10" s="17">
        <v>600</v>
      </c>
      <c r="J10" s="14">
        <f t="shared" si="1"/>
        <v>0.023333333333333334</v>
      </c>
      <c r="K10" s="6">
        <v>0</v>
      </c>
      <c r="L10" s="14"/>
      <c r="M10" s="6">
        <v>0</v>
      </c>
    </row>
    <row r="11" spans="1:13" s="12" customFormat="1" ht="24.75" customHeight="1">
      <c r="A11" s="15" t="s">
        <v>34</v>
      </c>
      <c r="B11" s="6">
        <v>0</v>
      </c>
      <c r="C11" s="17">
        <v>500</v>
      </c>
      <c r="D11" s="14">
        <f t="shared" si="0"/>
        <v>0</v>
      </c>
      <c r="E11" s="6">
        <v>1</v>
      </c>
      <c r="F11" s="14"/>
      <c r="G11" s="6">
        <v>1</v>
      </c>
      <c r="H11" s="6">
        <v>1</v>
      </c>
      <c r="I11" s="17">
        <v>300</v>
      </c>
      <c r="J11" s="14">
        <f t="shared" si="1"/>
        <v>0.0033333333333333335</v>
      </c>
      <c r="K11" s="6">
        <v>0</v>
      </c>
      <c r="L11" s="14"/>
      <c r="M11" s="6">
        <v>0</v>
      </c>
    </row>
    <row r="12" spans="1:13" s="12" customFormat="1" ht="24.75" customHeight="1">
      <c r="A12" s="15" t="s">
        <v>54</v>
      </c>
      <c r="B12" s="6">
        <v>116</v>
      </c>
      <c r="C12" s="17">
        <v>1000</v>
      </c>
      <c r="D12" s="14">
        <f t="shared" si="0"/>
        <v>0.116</v>
      </c>
      <c r="E12" s="6">
        <v>0</v>
      </c>
      <c r="F12" s="14"/>
      <c r="G12" s="6">
        <v>149</v>
      </c>
      <c r="H12" s="6">
        <v>4</v>
      </c>
      <c r="I12" s="17">
        <v>700</v>
      </c>
      <c r="J12" s="14">
        <f t="shared" si="1"/>
        <v>0.005714285714285714</v>
      </c>
      <c r="K12" s="6">
        <v>0</v>
      </c>
      <c r="L12" s="14"/>
      <c r="M12" s="6">
        <v>0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9" s="12" customFormat="1" ht="24.75" customHeight="1">
      <c r="A14"/>
      <c r="B14"/>
      <c r="C14"/>
      <c r="D14"/>
      <c r="E14"/>
      <c r="F14"/>
      <c r="G14"/>
      <c r="H14"/>
      <c r="I14"/>
    </row>
    <row r="15" spans="1:9" s="12" customFormat="1" ht="24.75" customHeight="1">
      <c r="A15"/>
      <c r="B15"/>
      <c r="C15"/>
      <c r="D15"/>
      <c r="E15"/>
      <c r="F15"/>
      <c r="G15"/>
      <c r="H15"/>
      <c r="I15"/>
    </row>
    <row r="16" ht="15.75" customHeight="1"/>
  </sheetData>
  <sheetProtection/>
  <mergeCells count="7">
    <mergeCell ref="B5:G5"/>
    <mergeCell ref="A2:M2"/>
    <mergeCell ref="A3:M3"/>
    <mergeCell ref="I4:M4"/>
    <mergeCell ref="A5:A6"/>
    <mergeCell ref="H5:M5"/>
    <mergeCell ref="C4:G4"/>
  </mergeCells>
  <printOptions/>
  <pageMargins left="0.4" right="0.28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5" zoomScaleNormal="75" zoomScalePageLayoutView="0" workbookViewId="0" topLeftCell="A1">
      <selection activeCell="C14" sqref="C14"/>
    </sheetView>
  </sheetViews>
  <sheetFormatPr defaultColWidth="9.00390625" defaultRowHeight="14.25"/>
  <cols>
    <col min="1" max="1" width="15.00390625" style="0" customWidth="1"/>
    <col min="2" max="2" width="8.625" style="0" customWidth="1"/>
    <col min="3" max="3" width="10.50390625" style="0" customWidth="1"/>
    <col min="5" max="5" width="8.125" style="0" customWidth="1"/>
    <col min="6" max="6" width="10.125" style="0" customWidth="1"/>
    <col min="7" max="7" width="9.625" style="0" customWidth="1"/>
    <col min="8" max="8" width="9.375" style="0" customWidth="1"/>
    <col min="9" max="9" width="10.75390625" style="0" customWidth="1"/>
    <col min="12" max="12" width="10.125" style="0" customWidth="1"/>
  </cols>
  <sheetData>
    <row r="1" ht="15" customHeight="1">
      <c r="A1" s="8" t="s">
        <v>15</v>
      </c>
    </row>
    <row r="2" spans="1:13" ht="32.2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60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29</v>
      </c>
      <c r="C5" s="28"/>
      <c r="D5" s="28"/>
      <c r="E5" s="28"/>
      <c r="F5" s="28"/>
      <c r="G5" s="28"/>
      <c r="H5" s="28" t="s">
        <v>18</v>
      </c>
      <c r="I5" s="28"/>
      <c r="J5" s="28"/>
      <c r="K5" s="28"/>
      <c r="L5" s="28"/>
      <c r="M5" s="28"/>
    </row>
    <row r="6" spans="1:13" s="11" customFormat="1" ht="78.75" customHeight="1">
      <c r="A6" s="28"/>
      <c r="B6" s="9" t="s">
        <v>22</v>
      </c>
      <c r="C6" s="10" t="s">
        <v>53</v>
      </c>
      <c r="D6" s="9" t="s">
        <v>21</v>
      </c>
      <c r="E6" s="9" t="s">
        <v>16</v>
      </c>
      <c r="F6" s="9" t="s">
        <v>20</v>
      </c>
      <c r="G6" s="10" t="s">
        <v>55</v>
      </c>
      <c r="H6" s="9" t="s">
        <v>19</v>
      </c>
      <c r="I6" s="10" t="s">
        <v>53</v>
      </c>
      <c r="J6" s="9" t="s">
        <v>21</v>
      </c>
      <c r="K6" s="9" t="s">
        <v>16</v>
      </c>
      <c r="L6" s="9" t="s">
        <v>20</v>
      </c>
      <c r="M6" s="10" t="s">
        <v>55</v>
      </c>
    </row>
    <row r="7" spans="1:13" s="12" customFormat="1" ht="24.75" customHeight="1">
      <c r="A7" s="6" t="s">
        <v>27</v>
      </c>
      <c r="B7" s="6">
        <f>SUM(B8:B12)</f>
        <v>2712</v>
      </c>
      <c r="C7" s="16">
        <v>6000</v>
      </c>
      <c r="D7" s="14">
        <f aca="true" t="shared" si="0" ref="D7:D12">B7/C7</f>
        <v>0.452</v>
      </c>
      <c r="E7" s="6">
        <f>SUM(E8:E12)</f>
        <v>167</v>
      </c>
      <c r="F7" s="14">
        <f>(B7-E7)/E7</f>
        <v>15.239520958083832</v>
      </c>
      <c r="G7" s="6">
        <f>SUM(G8:G12)</f>
        <v>5319</v>
      </c>
      <c r="H7" s="6">
        <f>SUM(H8:H12)</f>
        <v>976</v>
      </c>
      <c r="I7" s="17">
        <v>3900</v>
      </c>
      <c r="J7" s="14">
        <f aca="true" t="shared" si="1" ref="J7:J12">H7/I7</f>
        <v>0.25025641025641027</v>
      </c>
      <c r="K7" s="6">
        <f>SUM(K8:K12)</f>
        <v>94</v>
      </c>
      <c r="L7" s="14">
        <f>(H7-K7)/K7</f>
        <v>9.382978723404255</v>
      </c>
      <c r="M7" s="6">
        <f>SUM(M8:M12)</f>
        <v>3430</v>
      </c>
    </row>
    <row r="8" spans="1:13" s="12" customFormat="1" ht="24.75" customHeight="1">
      <c r="A8" s="15" t="s">
        <v>31</v>
      </c>
      <c r="B8" s="6">
        <v>1093</v>
      </c>
      <c r="C8" s="17">
        <v>1500</v>
      </c>
      <c r="D8" s="14">
        <f t="shared" si="0"/>
        <v>0.7286666666666667</v>
      </c>
      <c r="E8" s="6">
        <v>0</v>
      </c>
      <c r="F8" s="14"/>
      <c r="G8" s="6">
        <v>150</v>
      </c>
      <c r="H8" s="6">
        <v>206</v>
      </c>
      <c r="I8" s="17">
        <v>1000</v>
      </c>
      <c r="J8" s="14">
        <f t="shared" si="1"/>
        <v>0.206</v>
      </c>
      <c r="K8" s="6">
        <v>91</v>
      </c>
      <c r="L8" s="14">
        <f>(H8-K8)/K8</f>
        <v>1.2637362637362637</v>
      </c>
      <c r="M8" s="6">
        <v>270</v>
      </c>
    </row>
    <row r="9" spans="1:13" s="12" customFormat="1" ht="24.75" customHeight="1">
      <c r="A9" s="15" t="s">
        <v>32</v>
      </c>
      <c r="B9" s="6">
        <v>0</v>
      </c>
      <c r="C9" s="17">
        <v>2000</v>
      </c>
      <c r="D9" s="14">
        <f t="shared" si="0"/>
        <v>0</v>
      </c>
      <c r="E9" s="6">
        <v>384</v>
      </c>
      <c r="F9" s="14">
        <f>(B9-E9)/E9</f>
        <v>-1</v>
      </c>
      <c r="G9" s="6">
        <v>5224</v>
      </c>
      <c r="H9" s="6">
        <v>0</v>
      </c>
      <c r="I9" s="17">
        <v>1300</v>
      </c>
      <c r="J9" s="14">
        <f t="shared" si="1"/>
        <v>0</v>
      </c>
      <c r="K9" s="6">
        <v>3</v>
      </c>
      <c r="L9" s="14">
        <f>(H9-K9)/K9</f>
        <v>-1</v>
      </c>
      <c r="M9" s="6">
        <v>3160</v>
      </c>
    </row>
    <row r="10" spans="1:13" s="12" customFormat="1" ht="24.75" customHeight="1">
      <c r="A10" s="15" t="s">
        <v>33</v>
      </c>
      <c r="B10" s="6">
        <v>1503</v>
      </c>
      <c r="C10" s="17">
        <v>1000</v>
      </c>
      <c r="D10" s="14">
        <f t="shared" si="0"/>
        <v>1.503</v>
      </c>
      <c r="E10" s="6">
        <v>-218</v>
      </c>
      <c r="F10" s="14">
        <v>7.89</v>
      </c>
      <c r="G10" s="6">
        <v>-205</v>
      </c>
      <c r="H10" s="6">
        <v>765</v>
      </c>
      <c r="I10" s="17">
        <v>600</v>
      </c>
      <c r="J10" s="14">
        <f t="shared" si="1"/>
        <v>1.275</v>
      </c>
      <c r="K10" s="6">
        <v>0</v>
      </c>
      <c r="L10" s="14"/>
      <c r="M10" s="6">
        <v>0</v>
      </c>
    </row>
    <row r="11" spans="1:13" s="12" customFormat="1" ht="24.75" customHeight="1">
      <c r="A11" s="15" t="s">
        <v>34</v>
      </c>
      <c r="B11" s="6">
        <v>0</v>
      </c>
      <c r="C11" s="17">
        <v>500</v>
      </c>
      <c r="D11" s="14">
        <f t="shared" si="0"/>
        <v>0</v>
      </c>
      <c r="E11" s="6">
        <v>1</v>
      </c>
      <c r="F11" s="14">
        <f>(B11-E11)/E11</f>
        <v>-1</v>
      </c>
      <c r="G11" s="6">
        <v>1</v>
      </c>
      <c r="H11" s="6">
        <v>1</v>
      </c>
      <c r="I11" s="17">
        <v>300</v>
      </c>
      <c r="J11" s="14">
        <f t="shared" si="1"/>
        <v>0.0033333333333333335</v>
      </c>
      <c r="K11" s="6">
        <v>0</v>
      </c>
      <c r="L11" s="14"/>
      <c r="M11" s="6">
        <v>0</v>
      </c>
    </row>
    <row r="12" spans="1:13" s="12" customFormat="1" ht="37.5" customHeight="1">
      <c r="A12" s="29" t="s">
        <v>61</v>
      </c>
      <c r="B12" s="6">
        <v>116</v>
      </c>
      <c r="C12" s="17">
        <v>1000</v>
      </c>
      <c r="D12" s="14">
        <f t="shared" si="0"/>
        <v>0.116</v>
      </c>
      <c r="E12" s="6">
        <v>0</v>
      </c>
      <c r="F12" s="14"/>
      <c r="G12" s="6">
        <v>149</v>
      </c>
      <c r="H12" s="6">
        <v>4</v>
      </c>
      <c r="I12" s="17">
        <v>700</v>
      </c>
      <c r="J12" s="14">
        <f t="shared" si="1"/>
        <v>0.005714285714285714</v>
      </c>
      <c r="K12" s="6">
        <v>0</v>
      </c>
      <c r="L12" s="14"/>
      <c r="M12" s="6">
        <v>0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9" s="12" customFormat="1" ht="24.75" customHeight="1">
      <c r="A14"/>
      <c r="B14"/>
      <c r="C14"/>
      <c r="D14"/>
      <c r="E14"/>
      <c r="F14"/>
      <c r="G14"/>
      <c r="H14"/>
      <c r="I14"/>
    </row>
    <row r="15" spans="1:9" s="12" customFormat="1" ht="24.75" customHeight="1">
      <c r="A15"/>
      <c r="B15"/>
      <c r="C15"/>
      <c r="D15"/>
      <c r="E15"/>
      <c r="F15"/>
      <c r="G15"/>
      <c r="H15"/>
      <c r="I15"/>
    </row>
    <row r="16" ht="15.75" customHeight="1"/>
  </sheetData>
  <sheetProtection/>
  <mergeCells count="7">
    <mergeCell ref="I4:M4"/>
    <mergeCell ref="H5:M5"/>
    <mergeCell ref="A2:M2"/>
    <mergeCell ref="A3:M3"/>
    <mergeCell ref="A5:A6"/>
    <mergeCell ref="B5:G5"/>
    <mergeCell ref="C4:G4"/>
  </mergeCells>
  <printOptions/>
  <pageMargins left="0.4" right="0.51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PageLayoutView="0" workbookViewId="0" topLeftCell="A1">
      <selection activeCell="M7" sqref="M7:M12"/>
    </sheetView>
  </sheetViews>
  <sheetFormatPr defaultColWidth="9.00390625" defaultRowHeight="14.25"/>
  <cols>
    <col min="1" max="1" width="15.00390625" style="0" customWidth="1"/>
    <col min="2" max="2" width="9.375" style="0" customWidth="1"/>
    <col min="3" max="3" width="10.25390625" style="0" customWidth="1"/>
    <col min="4" max="4" width="9.375" style="0" customWidth="1"/>
    <col min="5" max="5" width="10.25390625" style="0" customWidth="1"/>
    <col min="6" max="6" width="10.75390625" style="0" customWidth="1"/>
    <col min="7" max="7" width="9.625" style="0" customWidth="1"/>
    <col min="8" max="8" width="9.75390625" style="0" customWidth="1"/>
    <col min="11" max="11" width="10.75390625" style="0" customWidth="1"/>
  </cols>
  <sheetData>
    <row r="1" ht="15" customHeight="1">
      <c r="A1" s="8" t="s">
        <v>15</v>
      </c>
    </row>
    <row r="2" spans="1:13" ht="32.2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29</v>
      </c>
      <c r="C5" s="28"/>
      <c r="D5" s="28"/>
      <c r="E5" s="28"/>
      <c r="F5" s="28"/>
      <c r="G5" s="28"/>
      <c r="H5" s="28" t="s">
        <v>18</v>
      </c>
      <c r="I5" s="28"/>
      <c r="J5" s="28"/>
      <c r="K5" s="28"/>
      <c r="L5" s="28"/>
      <c r="M5" s="28"/>
    </row>
    <row r="6" spans="1:13" s="11" customFormat="1" ht="78.75" customHeight="1">
      <c r="A6" s="28"/>
      <c r="B6" s="9" t="s">
        <v>22</v>
      </c>
      <c r="C6" s="10" t="s">
        <v>36</v>
      </c>
      <c r="D6" s="9" t="s">
        <v>21</v>
      </c>
      <c r="E6" s="9" t="s">
        <v>16</v>
      </c>
      <c r="F6" s="9" t="s">
        <v>20</v>
      </c>
      <c r="G6" s="10" t="s">
        <v>37</v>
      </c>
      <c r="H6" s="9" t="s">
        <v>19</v>
      </c>
      <c r="I6" s="10" t="s">
        <v>39</v>
      </c>
      <c r="J6" s="9" t="s">
        <v>21</v>
      </c>
      <c r="K6" s="9" t="s">
        <v>16</v>
      </c>
      <c r="L6" s="9" t="s">
        <v>20</v>
      </c>
      <c r="M6" s="10" t="s">
        <v>37</v>
      </c>
    </row>
    <row r="7" spans="1:13" s="12" customFormat="1" ht="24.75" customHeight="1">
      <c r="A7" s="6" t="s">
        <v>27</v>
      </c>
      <c r="B7" s="6">
        <f>SUM(B8:B12)</f>
        <v>167</v>
      </c>
      <c r="C7" s="6">
        <f>SUM(C8:C12)</f>
        <v>10500</v>
      </c>
      <c r="D7" s="14">
        <f aca="true" t="shared" si="0" ref="D7:D12">B7/C7</f>
        <v>0.015904761904761904</v>
      </c>
      <c r="E7" s="6">
        <f>SUM(E8:E12)</f>
        <v>7296</v>
      </c>
      <c r="F7" s="14">
        <f aca="true" t="shared" si="1" ref="F7:F12">(B7-E7)/E7</f>
        <v>-0.9771107456140351</v>
      </c>
      <c r="G7" s="6">
        <f>SUM(G8:G12)</f>
        <v>10091</v>
      </c>
      <c r="H7" s="6">
        <f>SUM(H8:H12)</f>
        <v>288</v>
      </c>
      <c r="I7" s="6">
        <f>SUM(I8:I12)</f>
        <v>2800</v>
      </c>
      <c r="J7" s="14">
        <f aca="true" t="shared" si="2" ref="J7:J12">H7/I7</f>
        <v>0.10285714285714286</v>
      </c>
      <c r="K7" s="6">
        <f>SUM(K8:K12)</f>
        <v>3698</v>
      </c>
      <c r="L7" s="14">
        <f aca="true" t="shared" si="3" ref="L7:L12">(H7-K7)/K7</f>
        <v>-0.9221200648999459</v>
      </c>
      <c r="M7" s="6">
        <f>SUM(M8:M12)</f>
        <v>2044</v>
      </c>
    </row>
    <row r="8" spans="1:13" s="12" customFormat="1" ht="24.75" customHeight="1">
      <c r="A8" s="15" t="s">
        <v>31</v>
      </c>
      <c r="B8" s="6">
        <v>0</v>
      </c>
      <c r="C8" s="17">
        <v>3000</v>
      </c>
      <c r="D8" s="14">
        <f t="shared" si="0"/>
        <v>0</v>
      </c>
      <c r="E8" s="6">
        <v>0</v>
      </c>
      <c r="F8" s="14" t="e">
        <f t="shared" si="1"/>
        <v>#DIV/0!</v>
      </c>
      <c r="G8" s="6">
        <v>0</v>
      </c>
      <c r="H8" s="6">
        <v>91</v>
      </c>
      <c r="I8" s="17">
        <v>800</v>
      </c>
      <c r="J8" s="14">
        <f t="shared" si="2"/>
        <v>0.11375</v>
      </c>
      <c r="K8" s="6">
        <v>1297</v>
      </c>
      <c r="L8" s="14">
        <f t="shared" si="3"/>
        <v>-0.9298380878951427</v>
      </c>
      <c r="M8" s="6">
        <v>779</v>
      </c>
    </row>
    <row r="9" spans="1:13" s="12" customFormat="1" ht="24.75" customHeight="1">
      <c r="A9" s="15" t="s">
        <v>32</v>
      </c>
      <c r="B9" s="6">
        <v>384</v>
      </c>
      <c r="C9" s="17">
        <v>3000</v>
      </c>
      <c r="D9" s="14">
        <f t="shared" si="0"/>
        <v>0.128</v>
      </c>
      <c r="E9" s="6">
        <v>3092</v>
      </c>
      <c r="F9" s="14">
        <f t="shared" si="1"/>
        <v>-0.8758085381630013</v>
      </c>
      <c r="G9" s="6">
        <v>5939</v>
      </c>
      <c r="H9" s="6">
        <v>197</v>
      </c>
      <c r="I9" s="17">
        <v>800</v>
      </c>
      <c r="J9" s="14">
        <f t="shared" si="2"/>
        <v>0.24625</v>
      </c>
      <c r="K9" s="6">
        <v>532</v>
      </c>
      <c r="L9" s="14">
        <f t="shared" si="3"/>
        <v>-0.6296992481203008</v>
      </c>
      <c r="M9" s="6">
        <v>836</v>
      </c>
    </row>
    <row r="10" spans="1:13" s="12" customFormat="1" ht="24.75" customHeight="1">
      <c r="A10" s="15" t="s">
        <v>33</v>
      </c>
      <c r="B10" s="6">
        <v>-218</v>
      </c>
      <c r="C10" s="17">
        <v>2000</v>
      </c>
      <c r="D10" s="14">
        <f t="shared" si="0"/>
        <v>-0.109</v>
      </c>
      <c r="E10" s="6">
        <v>4128</v>
      </c>
      <c r="F10" s="14">
        <f t="shared" si="1"/>
        <v>-1.0528100775193798</v>
      </c>
      <c r="G10" s="6">
        <v>4076</v>
      </c>
      <c r="H10" s="6">
        <v>0</v>
      </c>
      <c r="I10" s="17">
        <v>600</v>
      </c>
      <c r="J10" s="14">
        <f t="shared" si="2"/>
        <v>0</v>
      </c>
      <c r="K10" s="6">
        <v>1766</v>
      </c>
      <c r="L10" s="14">
        <f t="shared" si="3"/>
        <v>-1</v>
      </c>
      <c r="M10" s="6">
        <v>316</v>
      </c>
    </row>
    <row r="11" spans="1:13" s="12" customFormat="1" ht="24.75" customHeight="1">
      <c r="A11" s="15" t="s">
        <v>34</v>
      </c>
      <c r="B11" s="6">
        <v>1</v>
      </c>
      <c r="C11" s="17">
        <v>1000</v>
      </c>
      <c r="D11" s="14">
        <f t="shared" si="0"/>
        <v>0.001</v>
      </c>
      <c r="E11" s="6">
        <v>10</v>
      </c>
      <c r="F11" s="14">
        <f t="shared" si="1"/>
        <v>-0.9</v>
      </c>
      <c r="G11" s="6">
        <v>10</v>
      </c>
      <c r="H11" s="6">
        <v>0</v>
      </c>
      <c r="I11" s="17">
        <v>300</v>
      </c>
      <c r="J11" s="14">
        <f t="shared" si="2"/>
        <v>0</v>
      </c>
      <c r="K11" s="6">
        <v>0</v>
      </c>
      <c r="L11" s="14" t="e">
        <f t="shared" si="3"/>
        <v>#DIV/0!</v>
      </c>
      <c r="M11" s="6">
        <v>10</v>
      </c>
    </row>
    <row r="12" spans="1:13" s="12" customFormat="1" ht="24.75" customHeight="1">
      <c r="A12" s="15" t="s">
        <v>35</v>
      </c>
      <c r="B12" s="6">
        <v>0</v>
      </c>
      <c r="C12" s="17">
        <v>1500</v>
      </c>
      <c r="D12" s="14">
        <f t="shared" si="0"/>
        <v>0</v>
      </c>
      <c r="E12" s="6">
        <v>66</v>
      </c>
      <c r="F12" s="14">
        <f t="shared" si="1"/>
        <v>-1</v>
      </c>
      <c r="G12" s="6">
        <v>66</v>
      </c>
      <c r="H12" s="6">
        <v>0</v>
      </c>
      <c r="I12" s="17">
        <v>300</v>
      </c>
      <c r="J12" s="14">
        <f t="shared" si="2"/>
        <v>0</v>
      </c>
      <c r="K12" s="6">
        <v>103</v>
      </c>
      <c r="L12" s="14">
        <f t="shared" si="3"/>
        <v>-1</v>
      </c>
      <c r="M12" s="6">
        <v>103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9" s="12" customFormat="1" ht="24.75" customHeight="1">
      <c r="A14"/>
      <c r="B14"/>
      <c r="C14"/>
      <c r="D14"/>
      <c r="E14"/>
      <c r="F14"/>
      <c r="G14"/>
      <c r="H14"/>
      <c r="I14"/>
    </row>
    <row r="15" spans="1:9" s="12" customFormat="1" ht="24.75" customHeight="1">
      <c r="A15"/>
      <c r="B15"/>
      <c r="C15"/>
      <c r="D15"/>
      <c r="E15"/>
      <c r="F15"/>
      <c r="G15"/>
      <c r="H15"/>
      <c r="I15"/>
    </row>
    <row r="16" ht="15.75" customHeight="1"/>
  </sheetData>
  <sheetProtection/>
  <mergeCells count="7">
    <mergeCell ref="A5:A6"/>
    <mergeCell ref="B5:G5"/>
    <mergeCell ref="C4:G4"/>
    <mergeCell ref="A2:M2"/>
    <mergeCell ref="A3:M3"/>
    <mergeCell ref="I4:M4"/>
    <mergeCell ref="H5:M5"/>
  </mergeCells>
  <printOptions/>
  <pageMargins left="0.3" right="0.38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PageLayoutView="0" workbookViewId="0" topLeftCell="A1">
      <selection activeCell="B6" sqref="B6:M6"/>
    </sheetView>
  </sheetViews>
  <sheetFormatPr defaultColWidth="9.00390625" defaultRowHeight="14.25"/>
  <cols>
    <col min="1" max="1" width="15.50390625" style="0" customWidth="1"/>
    <col min="2" max="2" width="10.50390625" style="0" customWidth="1"/>
    <col min="3" max="3" width="10.625" style="0" customWidth="1"/>
    <col min="4" max="4" width="10.25390625" style="0" customWidth="1"/>
    <col min="5" max="5" width="8.75390625" style="0" customWidth="1"/>
    <col min="6" max="6" width="10.875" style="0" customWidth="1"/>
    <col min="7" max="7" width="8.875" style="0" customWidth="1"/>
    <col min="8" max="8" width="10.25390625" style="0" customWidth="1"/>
    <col min="11" max="11" width="10.50390625" style="0" customWidth="1"/>
  </cols>
  <sheetData>
    <row r="1" ht="15" customHeight="1">
      <c r="A1" s="8" t="s">
        <v>15</v>
      </c>
    </row>
    <row r="2" spans="1:13" ht="32.2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40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29</v>
      </c>
      <c r="C5" s="28"/>
      <c r="D5" s="28"/>
      <c r="E5" s="28"/>
      <c r="F5" s="28"/>
      <c r="G5" s="28"/>
      <c r="H5" s="28" t="s">
        <v>18</v>
      </c>
      <c r="I5" s="28"/>
      <c r="J5" s="28"/>
      <c r="K5" s="28"/>
      <c r="L5" s="28"/>
      <c r="M5" s="28"/>
    </row>
    <row r="6" spans="1:13" s="11" customFormat="1" ht="78.75" customHeight="1">
      <c r="A6" s="28"/>
      <c r="B6" s="9" t="s">
        <v>22</v>
      </c>
      <c r="C6" s="10" t="s">
        <v>36</v>
      </c>
      <c r="D6" s="9" t="s">
        <v>21</v>
      </c>
      <c r="E6" s="9" t="s">
        <v>16</v>
      </c>
      <c r="F6" s="9" t="s">
        <v>20</v>
      </c>
      <c r="G6" s="10" t="s">
        <v>37</v>
      </c>
      <c r="H6" s="9" t="s">
        <v>19</v>
      </c>
      <c r="I6" s="10" t="s">
        <v>36</v>
      </c>
      <c r="J6" s="9" t="s">
        <v>21</v>
      </c>
      <c r="K6" s="9" t="s">
        <v>16</v>
      </c>
      <c r="L6" s="9" t="s">
        <v>20</v>
      </c>
      <c r="M6" s="10" t="s">
        <v>37</v>
      </c>
    </row>
    <row r="7" spans="1:13" s="12" customFormat="1" ht="24.75" customHeight="1">
      <c r="A7" s="6" t="s">
        <v>27</v>
      </c>
      <c r="B7" s="6">
        <f>SUM(B8:B12)</f>
        <v>72</v>
      </c>
      <c r="C7" s="6">
        <f>SUM(C8:C12)</f>
        <v>10500</v>
      </c>
      <c r="D7" s="14">
        <f aca="true" t="shared" si="0" ref="D7:D12">B7/C7</f>
        <v>0.006857142857142857</v>
      </c>
      <c r="E7" s="6">
        <f>SUM(E8:E12)</f>
        <v>7454</v>
      </c>
      <c r="F7" s="14">
        <f aca="true" t="shared" si="1" ref="F7:F12">(B7-E7)/E7</f>
        <v>-0.9903407566407298</v>
      </c>
      <c r="G7" s="6">
        <f>SUM(G8:G12)</f>
        <v>10091</v>
      </c>
      <c r="H7" s="6">
        <f>SUM(H8:H12)</f>
        <v>467</v>
      </c>
      <c r="I7" s="6">
        <f>SUM(I8:I12)</f>
        <v>2800</v>
      </c>
      <c r="J7" s="14">
        <f aca="true" t="shared" si="2" ref="J7:J12">H7/I7</f>
        <v>0.1667857142857143</v>
      </c>
      <c r="K7" s="6">
        <f>SUM(K8:K12)</f>
        <v>3748</v>
      </c>
      <c r="L7" s="14">
        <f aca="true" t="shared" si="3" ref="L7:L12">(H7-K7)/K7</f>
        <v>-0.8754002134471718</v>
      </c>
      <c r="M7" s="6">
        <f>SUM(M8:M12)</f>
        <v>2044</v>
      </c>
    </row>
    <row r="8" spans="1:13" s="12" customFormat="1" ht="24.75" customHeight="1">
      <c r="A8" s="15" t="s">
        <v>31</v>
      </c>
      <c r="B8" s="6">
        <v>0</v>
      </c>
      <c r="C8" s="17">
        <v>3000</v>
      </c>
      <c r="D8" s="14">
        <f t="shared" si="0"/>
        <v>0</v>
      </c>
      <c r="E8" s="6">
        <v>0</v>
      </c>
      <c r="F8" s="14" t="e">
        <f t="shared" si="1"/>
        <v>#DIV/0!</v>
      </c>
      <c r="G8" s="6">
        <v>0</v>
      </c>
      <c r="H8" s="6">
        <v>270</v>
      </c>
      <c r="I8" s="17">
        <v>800</v>
      </c>
      <c r="J8" s="14">
        <f t="shared" si="2"/>
        <v>0.3375</v>
      </c>
      <c r="K8" s="6">
        <v>1297</v>
      </c>
      <c r="L8" s="14">
        <f t="shared" si="3"/>
        <v>-0.7918272937548189</v>
      </c>
      <c r="M8" s="6">
        <v>779</v>
      </c>
    </row>
    <row r="9" spans="1:13" s="12" customFormat="1" ht="24.75" customHeight="1">
      <c r="A9" s="15" t="s">
        <v>32</v>
      </c>
      <c r="B9" s="6">
        <v>276</v>
      </c>
      <c r="C9" s="17">
        <v>3000</v>
      </c>
      <c r="D9" s="14">
        <f t="shared" si="0"/>
        <v>0.092</v>
      </c>
      <c r="E9" s="6">
        <v>3302</v>
      </c>
      <c r="F9" s="14">
        <f t="shared" si="1"/>
        <v>-0.9164142943670502</v>
      </c>
      <c r="G9" s="6">
        <v>5939</v>
      </c>
      <c r="H9" s="6">
        <v>197</v>
      </c>
      <c r="I9" s="17">
        <v>800</v>
      </c>
      <c r="J9" s="14">
        <f t="shared" si="2"/>
        <v>0.24625</v>
      </c>
      <c r="K9" s="6">
        <v>532</v>
      </c>
      <c r="L9" s="14">
        <f t="shared" si="3"/>
        <v>-0.6296992481203008</v>
      </c>
      <c r="M9" s="6">
        <v>836</v>
      </c>
    </row>
    <row r="10" spans="1:13" s="12" customFormat="1" ht="24.75" customHeight="1">
      <c r="A10" s="15" t="s">
        <v>33</v>
      </c>
      <c r="B10" s="6">
        <v>-205</v>
      </c>
      <c r="C10" s="17">
        <v>2000</v>
      </c>
      <c r="D10" s="14">
        <f t="shared" si="0"/>
        <v>-0.1025</v>
      </c>
      <c r="E10" s="6">
        <v>4076</v>
      </c>
      <c r="F10" s="14">
        <f t="shared" si="1"/>
        <v>-1.0502944062806674</v>
      </c>
      <c r="G10" s="6">
        <v>4076</v>
      </c>
      <c r="H10" s="6">
        <v>0</v>
      </c>
      <c r="I10" s="17">
        <v>600</v>
      </c>
      <c r="J10" s="14">
        <f t="shared" si="2"/>
        <v>0</v>
      </c>
      <c r="K10" s="6">
        <v>1816</v>
      </c>
      <c r="L10" s="14">
        <f t="shared" si="3"/>
        <v>-1</v>
      </c>
      <c r="M10" s="6">
        <v>316</v>
      </c>
    </row>
    <row r="11" spans="1:13" s="12" customFormat="1" ht="24.75" customHeight="1">
      <c r="A11" s="15" t="s">
        <v>34</v>
      </c>
      <c r="B11" s="6">
        <v>1</v>
      </c>
      <c r="C11" s="17">
        <v>1000</v>
      </c>
      <c r="D11" s="14">
        <f t="shared" si="0"/>
        <v>0.001</v>
      </c>
      <c r="E11" s="6">
        <v>10</v>
      </c>
      <c r="F11" s="14">
        <f t="shared" si="1"/>
        <v>-0.9</v>
      </c>
      <c r="G11" s="6">
        <v>10</v>
      </c>
      <c r="H11" s="6">
        <v>0</v>
      </c>
      <c r="I11" s="17">
        <v>300</v>
      </c>
      <c r="J11" s="14">
        <f t="shared" si="2"/>
        <v>0</v>
      </c>
      <c r="K11" s="6">
        <v>0</v>
      </c>
      <c r="L11" s="14" t="e">
        <f t="shared" si="3"/>
        <v>#DIV/0!</v>
      </c>
      <c r="M11" s="6">
        <v>10</v>
      </c>
    </row>
    <row r="12" spans="1:13" s="12" customFormat="1" ht="24.75" customHeight="1">
      <c r="A12" s="15" t="s">
        <v>35</v>
      </c>
      <c r="B12" s="6">
        <v>0</v>
      </c>
      <c r="C12" s="17">
        <v>1500</v>
      </c>
      <c r="D12" s="14">
        <f t="shared" si="0"/>
        <v>0</v>
      </c>
      <c r="E12" s="6">
        <v>66</v>
      </c>
      <c r="F12" s="14">
        <f t="shared" si="1"/>
        <v>-1</v>
      </c>
      <c r="G12" s="6">
        <v>66</v>
      </c>
      <c r="H12" s="6">
        <v>0</v>
      </c>
      <c r="I12" s="17">
        <v>300</v>
      </c>
      <c r="J12" s="14">
        <f t="shared" si="2"/>
        <v>0</v>
      </c>
      <c r="K12" s="6">
        <v>103</v>
      </c>
      <c r="L12" s="14">
        <f t="shared" si="3"/>
        <v>-1</v>
      </c>
      <c r="M12" s="6">
        <v>103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9" s="12" customFormat="1" ht="24.75" customHeight="1">
      <c r="A14"/>
      <c r="B14"/>
      <c r="C14"/>
      <c r="D14"/>
      <c r="E14"/>
      <c r="F14"/>
      <c r="G14"/>
      <c r="H14"/>
      <c r="I14" t="s">
        <v>30</v>
      </c>
    </row>
    <row r="15" spans="1:8" s="12" customFormat="1" ht="24.75" customHeight="1">
      <c r="A15"/>
      <c r="B15"/>
      <c r="C15"/>
      <c r="D15"/>
      <c r="E15"/>
      <c r="F15"/>
      <c r="G15"/>
      <c r="H15"/>
    </row>
    <row r="16" ht="15.75" customHeight="1"/>
  </sheetData>
  <sheetProtection/>
  <mergeCells count="7">
    <mergeCell ref="A5:A6"/>
    <mergeCell ref="B5:G5"/>
    <mergeCell ref="C4:G4"/>
    <mergeCell ref="A2:M2"/>
    <mergeCell ref="A3:M3"/>
    <mergeCell ref="I4:M4"/>
    <mergeCell ref="H5:M5"/>
  </mergeCells>
  <printOptions/>
  <pageMargins left="0.24" right="0.32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PageLayoutView="0" workbookViewId="0" topLeftCell="A1">
      <selection activeCell="M7" sqref="M7:M12"/>
    </sheetView>
  </sheetViews>
  <sheetFormatPr defaultColWidth="9.00390625" defaultRowHeight="14.25"/>
  <cols>
    <col min="1" max="1" width="15.625" style="0" customWidth="1"/>
    <col min="2" max="2" width="10.375" style="0" customWidth="1"/>
    <col min="4" max="4" width="11.625" style="0" customWidth="1"/>
    <col min="5" max="5" width="10.00390625" style="0" customWidth="1"/>
    <col min="6" max="6" width="11.625" style="0" customWidth="1"/>
    <col min="7" max="8" width="9.625" style="0" customWidth="1"/>
    <col min="9" max="9" width="9.50390625" style="0" customWidth="1"/>
  </cols>
  <sheetData>
    <row r="1" ht="15" customHeight="1">
      <c r="A1" s="8" t="s">
        <v>15</v>
      </c>
    </row>
    <row r="2" spans="1:13" ht="32.25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41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29</v>
      </c>
      <c r="C5" s="28"/>
      <c r="D5" s="28"/>
      <c r="E5" s="28"/>
      <c r="F5" s="28"/>
      <c r="G5" s="28"/>
      <c r="H5" s="28" t="s">
        <v>18</v>
      </c>
      <c r="I5" s="28"/>
      <c r="J5" s="28"/>
      <c r="K5" s="28"/>
      <c r="L5" s="28"/>
      <c r="M5" s="28"/>
    </row>
    <row r="6" spans="1:13" s="11" customFormat="1" ht="78.75" customHeight="1">
      <c r="A6" s="28"/>
      <c r="B6" s="9" t="s">
        <v>22</v>
      </c>
      <c r="C6" s="10" t="s">
        <v>36</v>
      </c>
      <c r="D6" s="9" t="s">
        <v>21</v>
      </c>
      <c r="E6" s="9" t="s">
        <v>16</v>
      </c>
      <c r="F6" s="9" t="s">
        <v>20</v>
      </c>
      <c r="G6" s="10" t="s">
        <v>37</v>
      </c>
      <c r="H6" s="9" t="s">
        <v>19</v>
      </c>
      <c r="I6" s="10" t="s">
        <v>36</v>
      </c>
      <c r="J6" s="9" t="s">
        <v>21</v>
      </c>
      <c r="K6" s="9" t="s">
        <v>16</v>
      </c>
      <c r="L6" s="9" t="s">
        <v>20</v>
      </c>
      <c r="M6" s="10" t="s">
        <v>37</v>
      </c>
    </row>
    <row r="7" spans="1:13" s="12" customFormat="1" ht="24.75" customHeight="1">
      <c r="A7" s="6" t="s">
        <v>27</v>
      </c>
      <c r="B7" s="6">
        <f>SUM(B8:B12)</f>
        <v>72</v>
      </c>
      <c r="C7" s="6">
        <f>SUM(C8:C12)</f>
        <v>10500</v>
      </c>
      <c r="D7" s="14">
        <f aca="true" t="shared" si="0" ref="D7:D12">B7/C7</f>
        <v>0.006857142857142857</v>
      </c>
      <c r="E7" s="6">
        <f>SUM(E8:E12)</f>
        <v>7454</v>
      </c>
      <c r="F7" s="14">
        <f aca="true" t="shared" si="1" ref="F7:F12">(B7-E7)/E7</f>
        <v>-0.9903407566407298</v>
      </c>
      <c r="G7" s="6">
        <f>SUM(G8:G12)</f>
        <v>10091</v>
      </c>
      <c r="H7" s="6">
        <v>473</v>
      </c>
      <c r="I7" s="6">
        <f>SUM(I8:I12)</f>
        <v>2800</v>
      </c>
      <c r="J7" s="14">
        <f aca="true" t="shared" si="2" ref="J7:J12">H7/I7</f>
        <v>0.16892857142857143</v>
      </c>
      <c r="K7" s="6">
        <v>3913</v>
      </c>
      <c r="L7" s="14">
        <f aca="true" t="shared" si="3" ref="L7:L12">(H7-K7)/K7</f>
        <v>-0.8791208791208791</v>
      </c>
      <c r="M7" s="6">
        <f>SUM(M8:M12)</f>
        <v>2044</v>
      </c>
    </row>
    <row r="8" spans="1:13" s="12" customFormat="1" ht="24.75" customHeight="1">
      <c r="A8" s="15" t="s">
        <v>31</v>
      </c>
      <c r="B8" s="6">
        <v>0</v>
      </c>
      <c r="C8" s="17">
        <v>3000</v>
      </c>
      <c r="D8" s="14">
        <f t="shared" si="0"/>
        <v>0</v>
      </c>
      <c r="E8" s="6">
        <v>0</v>
      </c>
      <c r="F8" s="14" t="e">
        <f t="shared" si="1"/>
        <v>#DIV/0!</v>
      </c>
      <c r="G8" s="6">
        <v>0</v>
      </c>
      <c r="H8" s="6">
        <v>270</v>
      </c>
      <c r="I8" s="17">
        <v>800</v>
      </c>
      <c r="J8" s="14">
        <f t="shared" si="2"/>
        <v>0.3375</v>
      </c>
      <c r="K8" s="6">
        <v>1297</v>
      </c>
      <c r="L8" s="14">
        <f t="shared" si="3"/>
        <v>-0.7918272937548189</v>
      </c>
      <c r="M8" s="6">
        <v>779</v>
      </c>
    </row>
    <row r="9" spans="1:13" s="12" customFormat="1" ht="24.75" customHeight="1">
      <c r="A9" s="15" t="s">
        <v>32</v>
      </c>
      <c r="B9" s="6">
        <v>276</v>
      </c>
      <c r="C9" s="17">
        <v>3000</v>
      </c>
      <c r="D9" s="14">
        <f t="shared" si="0"/>
        <v>0.092</v>
      </c>
      <c r="E9" s="6">
        <v>3302</v>
      </c>
      <c r="F9" s="14">
        <f t="shared" si="1"/>
        <v>-0.9164142943670502</v>
      </c>
      <c r="G9" s="6">
        <v>5939</v>
      </c>
      <c r="H9" s="6">
        <v>203</v>
      </c>
      <c r="I9" s="17">
        <v>800</v>
      </c>
      <c r="J9" s="14">
        <f t="shared" si="2"/>
        <v>0.25375</v>
      </c>
      <c r="K9" s="6">
        <v>697</v>
      </c>
      <c r="L9" s="14">
        <f t="shared" si="3"/>
        <v>-0.7087517934002869</v>
      </c>
      <c r="M9" s="6">
        <v>836</v>
      </c>
    </row>
    <row r="10" spans="1:13" s="12" customFormat="1" ht="24.75" customHeight="1">
      <c r="A10" s="15" t="s">
        <v>33</v>
      </c>
      <c r="B10" s="6">
        <v>-205</v>
      </c>
      <c r="C10" s="17">
        <v>2000</v>
      </c>
      <c r="D10" s="14">
        <f t="shared" si="0"/>
        <v>-0.1025</v>
      </c>
      <c r="E10" s="6">
        <v>4076</v>
      </c>
      <c r="F10" s="14">
        <f t="shared" si="1"/>
        <v>-1.0502944062806674</v>
      </c>
      <c r="G10" s="6">
        <v>4076</v>
      </c>
      <c r="H10" s="6">
        <v>0</v>
      </c>
      <c r="I10" s="17">
        <v>600</v>
      </c>
      <c r="J10" s="14">
        <f t="shared" si="2"/>
        <v>0</v>
      </c>
      <c r="K10" s="6">
        <v>1816</v>
      </c>
      <c r="L10" s="14">
        <f t="shared" si="3"/>
        <v>-1</v>
      </c>
      <c r="M10" s="6">
        <v>316</v>
      </c>
    </row>
    <row r="11" spans="1:13" s="12" customFormat="1" ht="24.75" customHeight="1">
      <c r="A11" s="15" t="s">
        <v>34</v>
      </c>
      <c r="B11" s="6">
        <v>1</v>
      </c>
      <c r="C11" s="17">
        <v>1000</v>
      </c>
      <c r="D11" s="14">
        <f t="shared" si="0"/>
        <v>0.001</v>
      </c>
      <c r="E11" s="6">
        <v>10</v>
      </c>
      <c r="F11" s="14">
        <f t="shared" si="1"/>
        <v>-0.9</v>
      </c>
      <c r="G11" s="6">
        <v>10</v>
      </c>
      <c r="H11" s="6">
        <v>0</v>
      </c>
      <c r="I11" s="17">
        <v>300</v>
      </c>
      <c r="J11" s="14">
        <f t="shared" si="2"/>
        <v>0</v>
      </c>
      <c r="K11" s="6">
        <v>0</v>
      </c>
      <c r="L11" s="14" t="e">
        <f t="shared" si="3"/>
        <v>#DIV/0!</v>
      </c>
      <c r="M11" s="6">
        <v>10</v>
      </c>
    </row>
    <row r="12" spans="1:13" s="12" customFormat="1" ht="24.75" customHeight="1">
      <c r="A12" s="15" t="s">
        <v>35</v>
      </c>
      <c r="B12" s="6">
        <v>0</v>
      </c>
      <c r="C12" s="17">
        <v>1500</v>
      </c>
      <c r="D12" s="14">
        <f t="shared" si="0"/>
        <v>0</v>
      </c>
      <c r="E12" s="6">
        <v>66</v>
      </c>
      <c r="F12" s="14">
        <f t="shared" si="1"/>
        <v>-1</v>
      </c>
      <c r="G12" s="6">
        <v>66</v>
      </c>
      <c r="H12" s="6">
        <v>0</v>
      </c>
      <c r="I12" s="17">
        <v>300</v>
      </c>
      <c r="J12" s="14">
        <f t="shared" si="2"/>
        <v>0</v>
      </c>
      <c r="K12" s="6">
        <v>103</v>
      </c>
      <c r="L12" s="14">
        <f t="shared" si="3"/>
        <v>-1</v>
      </c>
      <c r="M12" s="6">
        <v>103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9" s="12" customFormat="1" ht="24.75" customHeight="1">
      <c r="A14"/>
      <c r="B14"/>
      <c r="C14"/>
      <c r="D14"/>
      <c r="E14"/>
      <c r="F14"/>
      <c r="G14"/>
      <c r="H14"/>
      <c r="I14"/>
    </row>
    <row r="15" spans="1:9" s="12" customFormat="1" ht="24.75" customHeight="1">
      <c r="A15"/>
      <c r="B15"/>
      <c r="C15"/>
      <c r="D15"/>
      <c r="E15"/>
      <c r="F15"/>
      <c r="G15"/>
      <c r="H15"/>
      <c r="I15"/>
    </row>
    <row r="16" ht="15.75" customHeight="1"/>
  </sheetData>
  <sheetProtection/>
  <mergeCells count="7">
    <mergeCell ref="A5:A6"/>
    <mergeCell ref="B5:G5"/>
    <mergeCell ref="C4:G4"/>
    <mergeCell ref="A2:M2"/>
    <mergeCell ref="A3:M3"/>
    <mergeCell ref="I4:M4"/>
    <mergeCell ref="H5:M5"/>
  </mergeCells>
  <printOptions/>
  <pageMargins left="0.24" right="0.2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xinhe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WZK</cp:lastModifiedBy>
  <cp:lastPrinted>2017-06-19T08:42:17Z</cp:lastPrinted>
  <dcterms:created xsi:type="dcterms:W3CDTF">2001-02-17T04:08:06Z</dcterms:created>
  <dcterms:modified xsi:type="dcterms:W3CDTF">2017-06-19T08:42:21Z</dcterms:modified>
  <cp:category/>
  <cp:version/>
  <cp:contentType/>
  <cp:contentStatus/>
</cp:coreProperties>
</file>